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/>
  <bookViews>
    <workbookView xWindow="-120" yWindow="-120" windowWidth="24240" windowHeight="13740"/>
  </bookViews>
  <sheets>
    <sheet name="Мои данные" sheetId="1" r:id="rId1"/>
  </sheets>
  <definedNames>
    <definedName name="_xlnm.Print_Titles" localSheetId="0">'Мои данные'!$22:$22</definedName>
    <definedName name="_xlnm.Print_Area" localSheetId="0">'Мои данные'!$A$1:$N$83</definedName>
  </definedNames>
  <calcPr calcId="124519"/>
  <fileRecoveryPr repairLoad="1"/>
</workbook>
</file>

<file path=xl/calcChain.xml><?xml version="1.0" encoding="utf-8"?>
<calcChain xmlns="http://schemas.openxmlformats.org/spreadsheetml/2006/main">
  <c r="L15" i="1"/>
  <c r="J15"/>
  <c r="L14"/>
  <c r="J14"/>
</calcChain>
</file>

<file path=xl/comments1.xml><?xml version="1.0" encoding="utf-8"?>
<comments xmlns="http://schemas.openxmlformats.org/spreadsheetml/2006/main">
  <authors>
    <author>Соседко А.Н.</author>
    <author>G_Alex</author>
    <author>Lexy</author>
    <author>Andrey</author>
    <author>Alex</author>
    <author>Алексей</author>
    <author>Alex Sosedko</author>
    <author>Сергей</author>
    <author>Волченков Сергей</author>
    <author>&lt;&gt;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A6" authorId="1">
      <text>
        <r>
          <rPr>
            <sz val="10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A9" authorId="2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11" authorId="1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B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J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по расчету&gt;/1000</t>
        </r>
      </text>
    </comment>
    <comment ref="J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ФОТ&gt;/1000</t>
        </r>
      </text>
    </comment>
    <comment ref="L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ФОТ&gt;/1000</t>
        </r>
      </text>
    </comment>
    <comment ref="J16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ТЗ&gt;</t>
        </r>
      </text>
    </comment>
    <comment ref="L16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ТЗ&gt;</t>
        </r>
      </text>
    </comment>
    <comment ref="J1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ТЗМ&gt;</t>
        </r>
      </text>
    </comment>
    <comment ref="L1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ТЗМ&gt;</t>
        </r>
      </text>
    </comment>
    <comment ref="F18" authorId="5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A22" authorId="1">
      <text>
        <r>
          <rPr>
            <sz val="10"/>
            <color indexed="81"/>
            <rFont val="Tahoma"/>
            <family val="2"/>
            <charset val="204"/>
          </rPr>
          <t xml:space="preserve"> РесСмета::&lt;Номер позиции по смете&gt;
</t>
        </r>
      </text>
    </comment>
    <comment ref="B22" authorId="1">
      <text>
        <r>
          <rPr>
            <sz val="10"/>
            <color indexed="81"/>
            <rFont val="Tahoma"/>
            <family val="2"/>
          </rPr>
          <t xml:space="preserve"> РесСмета:: &lt;Обоснование (код) позиции&gt;
---------------------------------
&lt;Наименование (текстовая часть) расценки&gt;
(&lt;Ед. измерения по расценке&gt;)&lt;Пустой идентификатор&gt;
---------------------------------
&lt;Обоснование коэффициентов&gt;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
&lt;Строка задания НР для БИМ&gt;
&lt;Строка задания СП для БИМ&gt;</t>
        </r>
      </text>
    </comment>
    <comment ref="C22" authorId="1">
      <text>
        <r>
          <rPr>
            <sz val="10"/>
            <color indexed="81"/>
            <rFont val="Tahoma"/>
            <family val="2"/>
          </rPr>
          <t xml:space="preserve"> РесСмета::&lt;Количество всего (физ. объем) по позиции&gt;
----------
(&lt;Формула расчета физ. объема&gt;)</t>
        </r>
      </text>
    </comment>
    <comment ref="D22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РесСмета::&lt;ПЗ по позиции на единицу в базисных ценах с учетом всех к-тов (игнор.тек.ур.ц.)&gt;
&lt;Нормы НР по позиции для баз.цен&gt;
&lt;Нормы СП по позиции для баз.цен&gt;</t>
        </r>
      </text>
    </comment>
    <comment ref="E22" authorId="5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в базисных ценах с учетом всех к-тов (игнор.тек.ур.ц.)&gt;
----------
&lt;МАТ по позиции на единицу в базисных ценах с учетом всех к-тов (игнор.тек.ур.ц.)&gt;
(&lt;Формула базисной цены единицы МАТ&gt;)</t>
        </r>
      </text>
    </comment>
    <comment ref="F22" authorId="5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в базисных ценах с учетом всех к-тов (игнор.тек.ур.ц.)&gt;
----------
&lt;ЗПМ по позиции на единицу в базисных ценах с учетом всех к-тов (игнор.тек.ур.ц.)&gt;</t>
        </r>
      </text>
    </comment>
    <comment ref="G22" authorId="5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в базисных ценах с учетом к-тов к итогам (игнор.тек.ур.ц.)&gt;
&lt;Сумма НР по позиции при расчете в базисных ценах&gt;
&lt;Сумма СП по позиции при расчете в базисных ценах&gt;</t>
        </r>
      </text>
    </comment>
    <comment ref="H22" authorId="5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в базисных ценах с учетом к-тов к итогам (игнор.тек.ур.ц.)&gt;
----------
&lt;Общая стоимость МАТ по позиции в базисных ценах с учетом к-тов к итогам (игнор.тек.ур.ц.)&gt;</t>
        </r>
      </text>
    </comment>
    <comment ref="I22" authorId="5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в базисных ценах с учетом к-тов к итогам (игнор.тек.ур.ц.)&gt;
----------
&lt;Общая стоимость ЗПМ по позиции в базисных ценах с учетом к-тов к итогам (игнор.тек.ур.ц.)&gt;</t>
        </r>
      </text>
    </comment>
    <comment ref="J22" authorId="4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ОЗП или ОЗП по позиции на единицу, если позиция в ТЦ&gt;
----------
&lt;Индекс к МАТ или МАТ по позиции на единицу, если позиция в ТЦ&gt;
(&lt;Формула текущей цены единицы МАТ&gt;)</t>
        </r>
      </text>
    </comment>
    <comment ref="K22" authorId="4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ЭММ или ЭММ по позиции на единицу, если позиция в ТЦ&gt;
----------
&lt;Индекс к ЗПМ или ЗПМ по позиции на единицу, если позиция в ТЦ&gt;
&lt;Нормы НР по позиции при БИМ&gt;
&lt;Нормы СП по позиции при БИМ&gt;</t>
        </r>
      </text>
    </comment>
    <comment ref="L22" authorId="7">
      <text>
        <r>
          <rPr>
            <sz val="8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
&lt;Сумма НР по позиции для БИМ&gt;
&lt;Сумма СП по позиции для БИМ&gt;</t>
        </r>
      </text>
    </comment>
    <comment ref="M22" authorId="1">
      <text>
        <r>
          <rPr>
            <sz val="10"/>
            <color indexed="81"/>
            <rFont val="Tahoma"/>
            <family val="2"/>
          </rPr>
          <t xml:space="preserve"> РесСмета::&lt;Общая стоимость ОЗП по позиции для БИМ до начисления НР и СП&gt;
----------
&lt;Общая стоимость МАТ по позиции для БИМ до начисления НР и СП&gt;
</t>
        </r>
      </text>
    </comment>
    <comment ref="N22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
----------
&lt;Общая стоимость ЗПМ по позиции для БИМ до начисления НР и СП&gt;
</t>
        </r>
      </text>
    </comment>
    <comment ref="A6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62" authorId="9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
</t>
        </r>
      </text>
    </comment>
    <comment ref="H62" authorId="9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Итоги::&lt;З/п основных рабочих в базисных ценах (итоги)&gt;
&lt;Материалы в базисных ценах (итоги)&gt;
</t>
        </r>
      </text>
    </comment>
    <comment ref="I62" authorId="9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Итоги::&lt;Эксплуатация машин в базисных ценах (итоги)&gt;
&lt;З/п машинистов в базисных ценах (итоги)&gt;</t>
        </r>
      </text>
    </comment>
    <comment ref="L62" authorId="7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(итоги)&gt;</t>
        </r>
      </text>
    </comment>
    <comment ref="M62" authorId="7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&lt;Материалы (итоги)&gt;</t>
        </r>
      </text>
    </comment>
    <comment ref="N62" authorId="7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&lt;З/п машинистов (итоги)&gt;</t>
        </r>
      </text>
    </comment>
    <comment ref="A81" authorId="7">
      <text>
        <r>
          <rPr>
            <sz val="8"/>
            <color indexed="81"/>
            <rFont val="Tahoma"/>
            <family val="2"/>
            <charset val="204"/>
          </rPr>
          <t xml:space="preserve"> Хвост::&lt;Составил&gt;</t>
        </r>
      </text>
    </comment>
    <comment ref="A83" authorId="7">
      <text>
        <r>
          <rPr>
            <sz val="8"/>
            <color indexed="81"/>
            <rFont val="Tahoma"/>
            <family val="2"/>
            <charset val="204"/>
          </rPr>
          <t xml:space="preserve"> Хвост::&lt;Проверил&gt;</t>
        </r>
      </text>
    </comment>
  </commentList>
</comments>
</file>

<file path=xl/sharedStrings.xml><?xml version="1.0" encoding="utf-8"?>
<sst xmlns="http://schemas.openxmlformats.org/spreadsheetml/2006/main" count="223" uniqueCount="172">
  <si>
    <t>(наименование работ и затрат, наименование объекта)</t>
  </si>
  <si>
    <t>(наименование стройки)</t>
  </si>
  <si>
    <t>Сметная стоимость</t>
  </si>
  <si>
    <t>№ п.п.</t>
  </si>
  <si>
    <t>(локальный сметный расчет)</t>
  </si>
  <si>
    <t xml:space="preserve">ЛОКАЛЬНАЯ  СМЕТА №  </t>
  </si>
  <si>
    <t>Средства на оплату труда</t>
  </si>
  <si>
    <t>тыс.руб.</t>
  </si>
  <si>
    <t>чел.час</t>
  </si>
  <si>
    <t xml:space="preserve">Всего </t>
  </si>
  <si>
    <t xml:space="preserve">Составил: </t>
  </si>
  <si>
    <t xml:space="preserve">Проверил: </t>
  </si>
  <si>
    <t>Форма 4т</t>
  </si>
  <si>
    <t>Осн. з/п</t>
  </si>
  <si>
    <t>Эксп.</t>
  </si>
  <si>
    <t>Материал</t>
  </si>
  <si>
    <t>В т.ч. з/п</t>
  </si>
  <si>
    <t>Сметная трудоемкость</t>
  </si>
  <si>
    <t>Трудозатраты механизаторов</t>
  </si>
  <si>
    <t>Код норматива,
Наименование,
Единица измерения</t>
  </si>
  <si>
    <t>Объем</t>
  </si>
  <si>
    <t>Индекс / Цена</t>
  </si>
  <si>
    <t>Базисная стоимость за единицу</t>
  </si>
  <si>
    <t>Осн. З/п</t>
  </si>
  <si>
    <t xml:space="preserve">Эксп.
</t>
  </si>
  <si>
    <t>Базисная стоимость всего</t>
  </si>
  <si>
    <t>Текущая стоимость всего</t>
  </si>
  <si>
    <t>Базисные цены</t>
  </si>
  <si>
    <t>Текущие цены</t>
  </si>
  <si>
    <t xml:space="preserve">Основание: </t>
  </si>
  <si>
    <t>Раздел 1. КРОВЛЯ</t>
  </si>
  <si>
    <t xml:space="preserve"> ФЕР46-04-008-04
---------------------------------
Разборка покрытий кровель: из волнистых и полуволнистых хризотилцементных листов
(100 м2) 
---------------------------------
(Территориальная поправка к базе 2001г МАТ=1,1), МАТ х 1,1</t>
  </si>
  <si>
    <t>24,65
----------
1</t>
  </si>
  <si>
    <t>3,015
----------
1</t>
  </si>
  <si>
    <t/>
  </si>
  <si>
    <t>Накладные расходы от ФОТ(14308 руб.)</t>
  </si>
  <si>
    <t>110%*0.9</t>
  </si>
  <si>
    <t>99%=110%*0.9</t>
  </si>
  <si>
    <t>Сметная прибыль от ФОТ(14308 руб.)</t>
  </si>
  <si>
    <t>70%*0.85</t>
  </si>
  <si>
    <t>60%=70%*0.85</t>
  </si>
  <si>
    <t>Всего с НР и СП</t>
  </si>
  <si>
    <t xml:space="preserve"> ФЕРр58-5-6
---------------------------------
Ремонт деревянных элементов конструкций крыш: выправка деревянных стропильных ног с постановкой раскосов
(шт) 
---------------------------------
(Территориальная поправка к базе 2001г МАТ=1,1), МАТ х 1,1</t>
  </si>
  <si>
    <t>11,9
----------
6,59</t>
  </si>
  <si>
    <t>18,61
----------
3,13</t>
  </si>
  <si>
    <t>309
----------
172</t>
  </si>
  <si>
    <t>484
----------
81</t>
  </si>
  <si>
    <t>24,65
----------
9,977</t>
  </si>
  <si>
    <t>9,509
----------
23,546</t>
  </si>
  <si>
    <t>7627
----------
1709</t>
  </si>
  <si>
    <t>4601
----------
1916</t>
  </si>
  <si>
    <t>Накладные расходы от ФОТ(9543 руб.)</t>
  </si>
  <si>
    <t>Сметная прибыль от ФОТ(9543 руб.)</t>
  </si>
  <si>
    <t xml:space="preserve"> ФЕРр58-18-1
---------------------------------
Смена обрешетки с прозорами: из досок толщиной до 30 мм
(100 м2) 
---------------------------------
(Территориальная поправка к базе 2001г МАТ=1,1), МАТ х 1,1</t>
  </si>
  <si>
    <t>362,86
----------
13,18</t>
  </si>
  <si>
    <t>12,22
----------
2,09</t>
  </si>
  <si>
    <t>606
----------
22</t>
  </si>
  <si>
    <t>20
----------
3</t>
  </si>
  <si>
    <t>24,65
----------
4,645</t>
  </si>
  <si>
    <t>9,582
----------
23,512</t>
  </si>
  <si>
    <t>14937
----------
102</t>
  </si>
  <si>
    <t>196
----------
82</t>
  </si>
  <si>
    <t>Накладные расходы от ФОТ(15019 руб.)</t>
  </si>
  <si>
    <t>Сметная прибыль от ФОТ(15019 руб.)</t>
  </si>
  <si>
    <t xml:space="preserve"> ФССЦ-11.1.03.05-0060
---------------------------------
Доски необрезные хвойных пород, все ширины, толщина 25 мм, длина 2-3,75 м, II сорт
(м3) 
---------------------------------
(Территориальная поправка к базе 2001г МАТ=1,1), МАТ х 1,1</t>
  </si>
  <si>
    <t xml:space="preserve">
----------
1106,91</t>
  </si>
  <si>
    <t xml:space="preserve">
----------
1479</t>
  </si>
  <si>
    <t>1
----------
5,254</t>
  </si>
  <si>
    <t>1
----------
1</t>
  </si>
  <si>
    <t xml:space="preserve">
----------
7770</t>
  </si>
  <si>
    <t xml:space="preserve"> ФЕРр56-2-2
---------------------------------
Снятие оконных переплетов: остекленных
(100 м2) 
---------------------------------
(Территориальная поправка к базе 2001г МАТ=1,1), МАТ х 1,1</t>
  </si>
  <si>
    <t>0,0068
----------
(0,68/100)</t>
  </si>
  <si>
    <t>29,07
----------
12,56</t>
  </si>
  <si>
    <t>11,26
----------
23,626</t>
  </si>
  <si>
    <t>2
----------
2</t>
  </si>
  <si>
    <t>Накладные расходы от ФОТ(64 руб.)</t>
  </si>
  <si>
    <t>Сметная прибыль от ФОТ(64 руб.)</t>
  </si>
  <si>
    <t xml:space="preserve"> ФЕРр56-8-3
---------------------------------
Установка неостекленных оконных переплетов: форточек
(100 шт) 
---------------------------------
(Территориальная поправка к базе 2001г МАТ=1,1), МАТ х 1,1</t>
  </si>
  <si>
    <t>0,01
----------
(1/100)</t>
  </si>
  <si>
    <t>660,89
----------
74,69</t>
  </si>
  <si>
    <t>4,51
----------
1,27</t>
  </si>
  <si>
    <t>24,65
----------
8,525</t>
  </si>
  <si>
    <t>10,361
----------
23,669</t>
  </si>
  <si>
    <t>163
----------
7</t>
  </si>
  <si>
    <t>Накладные расходы от ФОТ(163 руб.)</t>
  </si>
  <si>
    <t>Сметная прибыль от ФОТ(163 руб.)</t>
  </si>
  <si>
    <t xml:space="preserve"> ФССЦ-11.2.07.10-0005
---------------------------------
Переплеты оконные деревянные одинарные площадь 2,07 м2
(м2) 
---------------------------------
(Территориальная поправка к базе 2001г МАТ=1,1), МАТ х 1,1</t>
  </si>
  <si>
    <t>0,68
----------
(0,8*0,85)</t>
  </si>
  <si>
    <t xml:space="preserve">
----------
85,8</t>
  </si>
  <si>
    <t xml:space="preserve">
----------
58</t>
  </si>
  <si>
    <t>1
----------
13,388</t>
  </si>
  <si>
    <t xml:space="preserve">
----------
781</t>
  </si>
  <si>
    <t xml:space="preserve"> ФССЦ-01.7.04.11-0023
---------------------------------
Приборы форточные
(компл) 
---------------------------------
(Территориальная поправка к базе 2001г МАТ=1,1), МАТ х 1,1</t>
  </si>
  <si>
    <t xml:space="preserve">
----------
17,91</t>
  </si>
  <si>
    <t xml:space="preserve">
----------
18</t>
  </si>
  <si>
    <t>1
----------
1,516</t>
  </si>
  <si>
    <t xml:space="preserve">
----------
27</t>
  </si>
  <si>
    <t xml:space="preserve"> ФЕР12-01-033-02
---------------------------------
Монтаж кровли из профилированного листа для объектов непроизводственного назначения: средней сложности
(100 м2) 
---------------------------------
(Территориальная поправка к базе 2001г МАТ=1,1), МАТ х 1,1</t>
  </si>
  <si>
    <t>336,95
----------
84,36</t>
  </si>
  <si>
    <t>32,51
----------
4,67</t>
  </si>
  <si>
    <t>1577
----------
395</t>
  </si>
  <si>
    <t>152
----------
22</t>
  </si>
  <si>
    <t>24,65
----------
10,003</t>
  </si>
  <si>
    <t>9,499
----------
23,602</t>
  </si>
  <si>
    <t>38871
----------
3950</t>
  </si>
  <si>
    <t>1445
----------
516</t>
  </si>
  <si>
    <t>Накладные расходы от ФОТ(39387 руб.)</t>
  </si>
  <si>
    <t>120%*0.9</t>
  </si>
  <si>
    <t>108%=120%*0.9</t>
  </si>
  <si>
    <t>Сметная прибыль от ФОТ(39387 руб.)</t>
  </si>
  <si>
    <t>65%*0.85</t>
  </si>
  <si>
    <t>55%=65%*0.85</t>
  </si>
  <si>
    <t xml:space="preserve"> ФССЦ-08.3.09.04-0015
---------------------------------
Профнастил оцинкованный с покрытием: полиэстер С21-1000-0,5
(м2) 
---------------------------------
(Территориальная поправка к базе 2001г МАТ=1,1), МАТ х 1,1</t>
  </si>
  <si>
    <t>561,6
----------
(468*1,2)</t>
  </si>
  <si>
    <t xml:space="preserve">
----------
70,98</t>
  </si>
  <si>
    <t xml:space="preserve">
----------
39864</t>
  </si>
  <si>
    <t>1
----------
6,422</t>
  </si>
  <si>
    <t xml:space="preserve">
----------
256007</t>
  </si>
  <si>
    <t xml:space="preserve"> ФССЦ-08.1.02.07-0034
---------------------------------
Дополнительные элементы металлочерепичной кровли коньковый элемент, разжелобки, профили с покрытием
(м2) 
---------------------------------
(Территориальная поправка к базе 2001г МАТ=1,1), МАТ х 1,1</t>
  </si>
  <si>
    <t xml:space="preserve">
----------
180,71</t>
  </si>
  <si>
    <t xml:space="preserve">
----------
7951</t>
  </si>
  <si>
    <t>1
----------
2,848</t>
  </si>
  <si>
    <t xml:space="preserve">
----------
22645</t>
  </si>
  <si>
    <t xml:space="preserve"> ФЕРр58-21-1
---------------------------------
Смена колпаков на дымовых и вентиляционных трубах в один канал
(10 шт) 
---------------------------------
(Территориальная поправка к базе 2001г МАТ=1,1), МАТ х 1,1</t>
  </si>
  <si>
    <t>0,8
----------
(8/10)</t>
  </si>
  <si>
    <t>1,97
----------
0,35</t>
  </si>
  <si>
    <t>9,751
----------
23,4</t>
  </si>
  <si>
    <t>15
----------
7</t>
  </si>
  <si>
    <t>Накладные расходы от ФОТ(3004 руб.)</t>
  </si>
  <si>
    <t>Сметная прибыль от ФОТ(3004 руб.)</t>
  </si>
  <si>
    <t xml:space="preserve"> ФССЦ-08.3.05.01-0034
---------------------------------
Лист плоский с полимерным покрытием размером 2х1,25 м, тип покрытия: полиэстер двухсторонний 25 мкм, толщиной 0,5 мм
(м2) 
---------------------------------
(Территориальная поправка к базе 2001г МАТ=1,1), МАТ х 1,1</t>
  </si>
  <si>
    <t xml:space="preserve">
----------
60,78</t>
  </si>
  <si>
    <t xml:space="preserve">
----------
1216</t>
  </si>
  <si>
    <t>1
----------
7,025</t>
  </si>
  <si>
    <t xml:space="preserve">
----------
8539</t>
  </si>
  <si>
    <t xml:space="preserve"> ФССЦпг-01-01-01-041
---------------------------------
Погрузо-разгрузочные работы при автомобильных перевозках: Погрузка мусора строительного с погрузкой вручную
(1 т груза) 
---------------------------------
(Территориальная поправка к базе 2001г МАТ=1,1), МАТ х 1,1</t>
  </si>
  <si>
    <t>1
----------
13,762</t>
  </si>
  <si>
    <t>13,762
----------
1</t>
  </si>
  <si>
    <t xml:space="preserve"> ФССЦпг-03-21-02-010
---------------------------------
Перевозка грузов автомобилями-самосвалами грузоподъемностью 10 т работающих вне карьера на расстояние: II класс груза до 10 км
(1 т груза) 
---------------------------------
(Территориальная поправка к базе 2001г МАТ=1,1), МАТ х 1,1</t>
  </si>
  <si>
    <t>1
----------
12,246</t>
  </si>
  <si>
    <t>12,246
----------
1</t>
  </si>
  <si>
    <t>Итого прямые затраты по смете</t>
  </si>
  <si>
    <t>3205
51175</t>
  </si>
  <si>
    <t>1500
106</t>
  </si>
  <si>
    <t>78965
301537</t>
  </si>
  <si>
    <t>16064
2523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</si>
  <si>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</si>
  <si>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</si>
  <si>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</si>
  <si>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</si>
  <si>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</si>
  <si>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</si>
  <si>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</si>
  <si>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</si>
  <si>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Крыши, кровли (ремонтно-строительные)</t>
  </si>
  <si>
    <t xml:space="preserve">    Проемы (ремонтно-строительные)</t>
  </si>
  <si>
    <t xml:space="preserve">    Деревянные конструкции</t>
  </si>
  <si>
    <t xml:space="preserve">    Кровли</t>
  </si>
  <si>
    <t xml:space="preserve">    Перевозка грузов (грунт, мусор и подобное)</t>
  </si>
  <si>
    <t xml:space="preserve">    Итого</t>
  </si>
  <si>
    <t xml:space="preserve">    НДС 20%</t>
  </si>
  <si>
    <t xml:space="preserve">    ВСЕГО по смете</t>
  </si>
  <si>
    <t>на Капитальный ремонт кровли профнастилом северного корпуса, МБОУ «Гимназия «Планета Детства» пер.Делегатский, 1</t>
  </si>
  <si>
    <t>МБОУ «Гимназия «Планета Детства» пер.Делегатский, 1</t>
  </si>
  <si>
    <t xml:space="preserve">   </t>
  </si>
  <si>
    <t xml:space="preserve"> УТВЕРЖДАЮ:</t>
  </si>
  <si>
    <t xml:space="preserve">  Начальник МКУ "Управление образования" г Рубцовска</t>
  </si>
  <si>
    <t>________А.А. Мищерин.</t>
  </si>
  <si>
    <t>"____"____________2021г.</t>
  </si>
  <si>
    <t>Составлен в базисных и текущих ценах по состоянию на 1кв. 2021г.</t>
  </si>
  <si>
    <t>ЗАКАЗЧИК</t>
  </si>
  <si>
    <t>ПОДРЯДЧИК</t>
  </si>
</sst>
</file>

<file path=xl/styles.xml><?xml version="1.0" encoding="utf-8"?>
<styleSheet xmlns="http://schemas.openxmlformats.org/spreadsheetml/2006/main">
  <numFmts count="1"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 Cyr"/>
      <charset val="204"/>
    </font>
    <font>
      <b/>
      <sz val="13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57">
    <xf numFmtId="0" fontId="0" fillId="0" borderId="0" xfId="0"/>
    <xf numFmtId="0" fontId="8" fillId="0" borderId="0" xfId="0" applyFont="1"/>
    <xf numFmtId="0" fontId="8" fillId="0" borderId="0" xfId="14" applyFont="1" applyBorder="1">
      <alignment horizontal="center"/>
    </xf>
    <xf numFmtId="0" fontId="8" fillId="0" borderId="0" xfId="5" applyFont="1">
      <alignment horizontal="right" vertical="top" wrapText="1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top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top"/>
    </xf>
    <xf numFmtId="0" fontId="10" fillId="0" borderId="0" xfId="5" applyFont="1" applyAlignment="1">
      <alignment horizontal="right" vertical="top"/>
    </xf>
    <xf numFmtId="0" fontId="10" fillId="0" borderId="0" xfId="0" applyFont="1" applyAlignment="1">
      <alignment horizontal="left" inden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5" applyFont="1" applyAlignment="1">
      <alignment horizontal="left" vertical="top" wrapText="1"/>
    </xf>
    <xf numFmtId="0" fontId="10" fillId="0" borderId="0" xfId="5" applyFont="1">
      <alignment horizontal="right" vertical="top" wrapText="1"/>
    </xf>
    <xf numFmtId="0" fontId="10" fillId="0" borderId="0" xfId="25" applyFont="1">
      <alignment horizontal="left" vertical="top"/>
    </xf>
    <xf numFmtId="0" fontId="10" fillId="0" borderId="0" xfId="26" applyFont="1">
      <alignment horizontal="left" vertical="top"/>
    </xf>
    <xf numFmtId="0" fontId="10" fillId="0" borderId="0" xfId="24" applyFont="1" applyBorder="1" applyAlignment="1">
      <alignment horizontal="left"/>
    </xf>
    <xf numFmtId="0" fontId="19" fillId="0" borderId="0" xfId="14" applyFont="1" applyBorder="1">
      <alignment horizontal="center"/>
    </xf>
    <xf numFmtId="0" fontId="10" fillId="0" borderId="3" xfId="21" applyFont="1" applyBorder="1">
      <alignment horizontal="center"/>
    </xf>
    <xf numFmtId="49" fontId="10" fillId="0" borderId="1" xfId="21" applyNumberFormat="1" applyFont="1" applyBorder="1" applyAlignment="1">
      <alignment horizontal="center" vertical="top"/>
    </xf>
    <xf numFmtId="0" fontId="10" fillId="0" borderId="1" xfId="21" applyFont="1" applyBorder="1" applyAlignment="1">
      <alignment horizontal="left" vertical="top" wrapText="1"/>
    </xf>
    <xf numFmtId="0" fontId="10" fillId="0" borderId="1" xfId="21" applyFont="1" applyBorder="1" applyAlignment="1">
      <alignment horizontal="center" vertical="top"/>
    </xf>
    <xf numFmtId="0" fontId="10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right" vertical="top" wrapText="1"/>
    </xf>
    <xf numFmtId="49" fontId="12" fillId="0" borderId="1" xfId="21" applyNumberFormat="1" applyFont="1" applyBorder="1" applyAlignment="1">
      <alignment horizontal="center" vertical="top"/>
    </xf>
    <xf numFmtId="0" fontId="12" fillId="0" borderId="1" xfId="21" applyFont="1" applyBorder="1" applyAlignment="1">
      <alignment horizontal="left" vertical="top"/>
    </xf>
    <xf numFmtId="0" fontId="12" fillId="0" borderId="1" xfId="21" applyFont="1" applyBorder="1" applyAlignment="1">
      <alignment horizontal="center" vertical="top"/>
    </xf>
    <xf numFmtId="0" fontId="12" fillId="0" borderId="1" xfId="21" applyFont="1" applyBorder="1" applyAlignment="1">
      <alignment horizontal="right" vertical="top"/>
    </xf>
    <xf numFmtId="9" fontId="12" fillId="0" borderId="1" xfId="21" applyNumberFormat="1" applyFont="1" applyBorder="1" applyAlignment="1">
      <alignment horizontal="right" vertical="top"/>
    </xf>
    <xf numFmtId="0" fontId="10" fillId="0" borderId="1" xfId="21" applyFont="1" applyBorder="1" applyAlignment="1">
      <alignment horizontal="center" vertical="top" wrapText="1"/>
    </xf>
    <xf numFmtId="49" fontId="12" fillId="0" borderId="3" xfId="21" applyNumberFormat="1" applyFont="1" applyBorder="1" applyAlignment="1">
      <alignment horizontal="center" vertical="top"/>
    </xf>
    <xf numFmtId="0" fontId="12" fillId="0" borderId="3" xfId="21" applyFont="1" applyBorder="1" applyAlignment="1">
      <alignment horizontal="left" vertical="top"/>
    </xf>
    <xf numFmtId="0" fontId="12" fillId="0" borderId="3" xfId="21" applyFont="1" applyBorder="1" applyAlignment="1">
      <alignment horizontal="center" vertical="top"/>
    </xf>
    <xf numFmtId="0" fontId="12" fillId="0" borderId="3" xfId="21" applyFont="1" applyBorder="1" applyAlignment="1">
      <alignment horizontal="right" vertical="top"/>
    </xf>
    <xf numFmtId="0" fontId="10" fillId="0" borderId="1" xfId="5" applyFont="1" applyBorder="1">
      <alignment horizontal="right" vertical="top" wrapText="1"/>
    </xf>
    <xf numFmtId="0" fontId="11" fillId="0" borderId="1" xfId="5" applyFont="1" applyBorder="1">
      <alignment horizontal="right" vertical="top" wrapText="1"/>
    </xf>
    <xf numFmtId="0" fontId="0" fillId="0" borderId="0" xfId="0" applyFont="1"/>
    <xf numFmtId="0" fontId="10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1" fillId="0" borderId="1" xfId="5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49" fontId="17" fillId="0" borderId="1" xfId="21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0" fillId="0" borderId="0" xfId="24" applyFont="1" applyBorder="1" applyAlignment="1">
      <alignment horizontal="left"/>
    </xf>
    <xf numFmtId="0" fontId="10" fillId="0" borderId="2" xfId="24" applyFont="1" applyBorder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11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4" fillId="0" borderId="0" xfId="24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0" fillId="0" borderId="0" xfId="10" applyFont="1" applyAlignment="1">
      <alignment horizontal="right"/>
    </xf>
    <xf numFmtId="165" fontId="10" fillId="0" borderId="0" xfId="11" applyNumberFormat="1" applyFont="1" applyAlignment="1">
      <alignment horizontal="right"/>
    </xf>
  </cellXfs>
  <cellStyles count="28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Обычный_Мои данные" xfId="18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Хвост_Переменные и константы" xfId="26"/>
    <cellStyle name="Экспертиза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O84"/>
  <sheetViews>
    <sheetView showGridLines="0" tabSelected="1" view="pageBreakPreview" zoomScaleNormal="92" zoomScaleSheetLayoutView="100" workbookViewId="0">
      <selection activeCell="L16" sqref="L16:M16"/>
    </sheetView>
  </sheetViews>
  <sheetFormatPr defaultRowHeight="12" outlineLevelRow="1"/>
  <cols>
    <col min="1" max="1" width="6.7109375" style="1" customWidth="1"/>
    <col min="2" max="2" width="76.5703125" style="1" customWidth="1"/>
    <col min="3" max="3" width="9.42578125" style="1" customWidth="1"/>
    <col min="4" max="4" width="9.85546875" style="1" customWidth="1"/>
    <col min="5" max="5" width="10" style="1" customWidth="1"/>
    <col min="6" max="6" width="9.7109375" style="1" customWidth="1"/>
    <col min="7" max="7" width="10.140625" style="1" customWidth="1"/>
    <col min="8" max="8" width="10.42578125" style="1" customWidth="1"/>
    <col min="9" max="9" width="9.7109375" style="1" customWidth="1"/>
    <col min="10" max="10" width="10.5703125" style="1" customWidth="1"/>
    <col min="11" max="11" width="10.7109375" style="1" customWidth="1"/>
    <col min="12" max="12" width="10" style="1" customWidth="1"/>
    <col min="13" max="13" width="10.28515625" style="1" customWidth="1"/>
    <col min="14" max="14" width="9.7109375" style="1" customWidth="1"/>
    <col min="15" max="16384" width="9.140625" style="1"/>
  </cols>
  <sheetData>
    <row r="1" spans="1:14" ht="14.25">
      <c r="A1" s="4"/>
      <c r="B1" s="4"/>
      <c r="C1" s="4"/>
      <c r="D1" s="4"/>
      <c r="E1" s="4"/>
      <c r="F1" s="4"/>
      <c r="G1" s="4"/>
      <c r="H1" s="4"/>
      <c r="I1" s="5"/>
      <c r="J1" s="5"/>
      <c r="K1" s="4"/>
      <c r="L1" s="4"/>
      <c r="M1" s="4"/>
      <c r="N1" s="4" t="s">
        <v>12</v>
      </c>
    </row>
    <row r="2" spans="1:14" ht="15" outlineLevel="1">
      <c r="A2" s="6"/>
      <c r="B2" s="4"/>
      <c r="C2" s="4"/>
      <c r="D2" s="4"/>
      <c r="E2" s="4"/>
      <c r="F2" s="4"/>
      <c r="G2" s="4"/>
      <c r="H2" s="4"/>
      <c r="I2" t="s">
        <v>164</v>
      </c>
      <c r="J2" s="40" t="s">
        <v>165</v>
      </c>
      <c r="K2" s="4"/>
      <c r="L2" s="4"/>
      <c r="M2" s="4"/>
      <c r="N2" s="4"/>
    </row>
    <row r="3" spans="1:14" ht="14.25" outlineLevel="1">
      <c r="A3" s="47"/>
      <c r="B3" s="47"/>
      <c r="C3" s="47"/>
      <c r="D3" s="47"/>
      <c r="E3" s="47"/>
      <c r="F3" s="4"/>
      <c r="G3" s="4"/>
      <c r="H3" s="4"/>
      <c r="I3" t="s">
        <v>166</v>
      </c>
      <c r="J3" s="40"/>
      <c r="K3" s="40"/>
      <c r="L3" s="40"/>
      <c r="M3"/>
      <c r="N3" s="4"/>
    </row>
    <row r="4" spans="1:14" ht="14.25" outlineLevel="1">
      <c r="A4" s="47"/>
      <c r="B4" s="47"/>
      <c r="C4" s="47"/>
      <c r="D4" s="47"/>
      <c r="E4" s="47"/>
      <c r="F4" s="4"/>
      <c r="G4" s="4"/>
      <c r="H4" s="4"/>
      <c r="I4" s="40"/>
      <c r="J4" t="s">
        <v>167</v>
      </c>
      <c r="K4" s="40"/>
      <c r="L4" s="40"/>
      <c r="M4"/>
      <c r="N4" s="40"/>
    </row>
    <row r="5" spans="1:14" ht="14.25" outlineLevel="1">
      <c r="A5" s="7"/>
      <c r="B5" s="4"/>
      <c r="C5" s="4"/>
      <c r="D5" s="4"/>
      <c r="E5" s="4"/>
      <c r="F5" s="4"/>
      <c r="G5" s="4"/>
      <c r="H5" s="4"/>
      <c r="I5" s="40"/>
      <c r="J5" t="s">
        <v>168</v>
      </c>
      <c r="K5" s="40"/>
      <c r="L5" s="40"/>
      <c r="M5"/>
      <c r="N5" s="4"/>
    </row>
    <row r="6" spans="1:14" ht="15" customHeight="1">
      <c r="A6" s="48" t="s">
        <v>163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 ht="12.75">
      <c r="A7" s="49" t="s">
        <v>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 ht="14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16.5">
      <c r="A9" s="53" t="s">
        <v>5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ht="12.75">
      <c r="A10" s="49" t="s">
        <v>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pans="1:14" ht="16.5" customHeight="1">
      <c r="A11" s="48" t="s">
        <v>162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14" ht="12.75">
      <c r="A12" s="54" t="s">
        <v>0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14" ht="14.25">
      <c r="A13" s="4"/>
      <c r="B13" s="47" t="s">
        <v>29</v>
      </c>
      <c r="C13" s="47"/>
      <c r="D13" s="47"/>
      <c r="E13" s="47"/>
      <c r="F13" s="47"/>
      <c r="G13" s="47"/>
      <c r="H13" s="47"/>
      <c r="I13" s="4"/>
      <c r="J13" s="7"/>
      <c r="K13" s="9" t="s">
        <v>27</v>
      </c>
      <c r="L13" s="4"/>
      <c r="M13" s="9" t="s">
        <v>28</v>
      </c>
      <c r="N13" s="4"/>
    </row>
    <row r="14" spans="1:14" ht="14.25">
      <c r="A14" s="10"/>
      <c r="B14" s="4"/>
      <c r="C14" s="4"/>
      <c r="D14" s="11"/>
      <c r="E14" s="11"/>
      <c r="F14" s="7" t="s">
        <v>2</v>
      </c>
      <c r="G14" s="7"/>
      <c r="H14" s="7"/>
      <c r="I14" s="7"/>
      <c r="J14" s="55">
        <f>73301/1000</f>
        <v>73.301000000000002</v>
      </c>
      <c r="K14" s="55"/>
      <c r="L14" s="56">
        <f>629570/1000</f>
        <v>629.57000000000005</v>
      </c>
      <c r="M14" s="56"/>
      <c r="N14" s="12" t="s">
        <v>7</v>
      </c>
    </row>
    <row r="15" spans="1:14" ht="14.25">
      <c r="A15" s="10"/>
      <c r="B15" s="4"/>
      <c r="C15" s="13"/>
      <c r="D15" s="11"/>
      <c r="E15" s="11"/>
      <c r="F15" s="7" t="s">
        <v>6</v>
      </c>
      <c r="G15" s="7"/>
      <c r="H15" s="7"/>
      <c r="I15" s="7"/>
      <c r="J15" s="55">
        <f>3311/1000</f>
        <v>3.3109999999999999</v>
      </c>
      <c r="K15" s="55"/>
      <c r="L15" s="51">
        <f>81488/1000</f>
        <v>81.488</v>
      </c>
      <c r="M15" s="51"/>
      <c r="N15" s="12" t="s">
        <v>7</v>
      </c>
    </row>
    <row r="16" spans="1:14" ht="14.25">
      <c r="A16" s="10"/>
      <c r="B16" s="4"/>
      <c r="C16" s="4"/>
      <c r="D16" s="11"/>
      <c r="E16" s="11"/>
      <c r="F16" s="7" t="s">
        <v>17</v>
      </c>
      <c r="G16" s="7"/>
      <c r="H16" s="7"/>
      <c r="I16" s="7"/>
      <c r="J16" s="55">
        <v>381.43</v>
      </c>
      <c r="K16" s="55"/>
      <c r="L16" s="51">
        <v>381.43</v>
      </c>
      <c r="M16" s="51"/>
      <c r="N16" s="12" t="s">
        <v>8</v>
      </c>
    </row>
    <row r="17" spans="1:15" ht="14.25">
      <c r="A17" s="10"/>
      <c r="B17" s="4"/>
      <c r="C17" s="7"/>
      <c r="D17" s="4"/>
      <c r="E17" s="7"/>
      <c r="F17" s="7" t="s">
        <v>18</v>
      </c>
      <c r="G17" s="7"/>
      <c r="H17" s="7"/>
      <c r="I17" s="7"/>
      <c r="J17" s="55">
        <v>9.08</v>
      </c>
      <c r="K17" s="55"/>
      <c r="L17" s="51">
        <v>9.08</v>
      </c>
      <c r="M17" s="51"/>
      <c r="N17" s="12" t="s">
        <v>8</v>
      </c>
    </row>
    <row r="18" spans="1:15" ht="14.25">
      <c r="A18" s="10"/>
      <c r="B18" s="4"/>
      <c r="C18" s="7"/>
      <c r="D18" s="4"/>
      <c r="E18" s="7"/>
      <c r="F18" s="20" t="s">
        <v>169</v>
      </c>
      <c r="G18" s="7"/>
      <c r="H18" s="7"/>
      <c r="I18" s="7"/>
      <c r="J18" s="7"/>
      <c r="K18" s="4"/>
      <c r="L18" s="4"/>
      <c r="M18" s="4"/>
      <c r="N18" s="4"/>
    </row>
    <row r="19" spans="1:15" ht="27.75" customHeight="1">
      <c r="A19" s="52" t="s">
        <v>3</v>
      </c>
      <c r="B19" s="52" t="s">
        <v>19</v>
      </c>
      <c r="C19" s="52" t="s">
        <v>20</v>
      </c>
      <c r="D19" s="50" t="s">
        <v>22</v>
      </c>
      <c r="E19" s="50"/>
      <c r="F19" s="50"/>
      <c r="G19" s="50" t="s">
        <v>25</v>
      </c>
      <c r="H19" s="50"/>
      <c r="I19" s="50"/>
      <c r="J19" s="52" t="s">
        <v>21</v>
      </c>
      <c r="K19" s="52"/>
      <c r="L19" s="50" t="s">
        <v>26</v>
      </c>
      <c r="M19" s="50"/>
      <c r="N19" s="50"/>
    </row>
    <row r="20" spans="1:15" ht="33" customHeight="1">
      <c r="A20" s="52"/>
      <c r="B20" s="52"/>
      <c r="C20" s="52"/>
      <c r="D20" s="50" t="s">
        <v>9</v>
      </c>
      <c r="E20" s="14" t="s">
        <v>23</v>
      </c>
      <c r="F20" s="15" t="s">
        <v>24</v>
      </c>
      <c r="G20" s="50" t="s">
        <v>9</v>
      </c>
      <c r="H20" s="14" t="s">
        <v>23</v>
      </c>
      <c r="I20" s="15" t="s">
        <v>24</v>
      </c>
      <c r="J20" s="15" t="s">
        <v>13</v>
      </c>
      <c r="K20" s="15" t="s">
        <v>14</v>
      </c>
      <c r="L20" s="50" t="s">
        <v>9</v>
      </c>
      <c r="M20" s="14" t="s">
        <v>23</v>
      </c>
      <c r="N20" s="15" t="s">
        <v>24</v>
      </c>
    </row>
    <row r="21" spans="1:15" ht="27.75" customHeight="1">
      <c r="A21" s="52"/>
      <c r="B21" s="52"/>
      <c r="C21" s="52"/>
      <c r="D21" s="50"/>
      <c r="E21" s="15" t="s">
        <v>15</v>
      </c>
      <c r="F21" s="14" t="s">
        <v>16</v>
      </c>
      <c r="G21" s="50"/>
      <c r="H21" s="15" t="s">
        <v>15</v>
      </c>
      <c r="I21" s="14" t="s">
        <v>16</v>
      </c>
      <c r="J21" s="14" t="s">
        <v>15</v>
      </c>
      <c r="K21" s="15" t="s">
        <v>16</v>
      </c>
      <c r="L21" s="50"/>
      <c r="M21" s="15" t="s">
        <v>15</v>
      </c>
      <c r="N21" s="14" t="s">
        <v>16</v>
      </c>
    </row>
    <row r="22" spans="1:15" s="2" customFormat="1" ht="14.25">
      <c r="A22" s="22">
        <v>1</v>
      </c>
      <c r="B22" s="22">
        <v>2</v>
      </c>
      <c r="C22" s="22">
        <v>3</v>
      </c>
      <c r="D22" s="22">
        <v>4</v>
      </c>
      <c r="E22" s="22">
        <v>5</v>
      </c>
      <c r="F22" s="22">
        <v>6</v>
      </c>
      <c r="G22" s="22">
        <v>7</v>
      </c>
      <c r="H22" s="22">
        <v>8</v>
      </c>
      <c r="I22" s="22">
        <v>9</v>
      </c>
      <c r="J22" s="22">
        <v>10</v>
      </c>
      <c r="K22" s="22">
        <v>11</v>
      </c>
      <c r="L22" s="22">
        <v>12</v>
      </c>
      <c r="M22" s="22">
        <v>13</v>
      </c>
      <c r="N22" s="22">
        <v>14</v>
      </c>
    </row>
    <row r="23" spans="1:15" s="2" customFormat="1" ht="16.5" customHeight="1">
      <c r="A23" s="45" t="s">
        <v>30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</row>
    <row r="24" spans="1:15" s="2" customFormat="1" ht="98.25" customHeight="1">
      <c r="A24" s="23">
        <v>1</v>
      </c>
      <c r="B24" s="24" t="s">
        <v>31</v>
      </c>
      <c r="C24" s="25">
        <v>4.68</v>
      </c>
      <c r="D24" s="26">
        <v>154.66</v>
      </c>
      <c r="E24" s="26">
        <v>124.02</v>
      </c>
      <c r="F24" s="26">
        <v>30.64</v>
      </c>
      <c r="G24" s="26">
        <v>724</v>
      </c>
      <c r="H24" s="26">
        <v>581</v>
      </c>
      <c r="I24" s="26">
        <v>143</v>
      </c>
      <c r="J24" s="27" t="s">
        <v>32</v>
      </c>
      <c r="K24" s="27" t="s">
        <v>33</v>
      </c>
      <c r="L24" s="26">
        <v>14740</v>
      </c>
      <c r="M24" s="26">
        <v>14308</v>
      </c>
      <c r="N24" s="26">
        <v>432</v>
      </c>
    </row>
    <row r="25" spans="1:15" s="2" customFormat="1" ht="14.25">
      <c r="A25" s="28" t="s">
        <v>34</v>
      </c>
      <c r="B25" s="29" t="s">
        <v>35</v>
      </c>
      <c r="C25" s="30"/>
      <c r="D25" s="31" t="s">
        <v>36</v>
      </c>
      <c r="E25" s="31"/>
      <c r="F25" s="31"/>
      <c r="G25" s="31">
        <v>575</v>
      </c>
      <c r="H25" s="31"/>
      <c r="I25" s="31"/>
      <c r="J25" s="31"/>
      <c r="K25" s="31" t="s">
        <v>37</v>
      </c>
      <c r="L25" s="31">
        <v>14165</v>
      </c>
      <c r="M25" s="31"/>
      <c r="N25" s="31"/>
      <c r="O25" s="21"/>
    </row>
    <row r="26" spans="1:15" s="2" customFormat="1" ht="14.25">
      <c r="A26" s="28" t="s">
        <v>34</v>
      </c>
      <c r="B26" s="29" t="s">
        <v>38</v>
      </c>
      <c r="C26" s="30"/>
      <c r="D26" s="31" t="s">
        <v>39</v>
      </c>
      <c r="E26" s="31"/>
      <c r="F26" s="31"/>
      <c r="G26" s="31">
        <v>346</v>
      </c>
      <c r="H26" s="31"/>
      <c r="I26" s="31"/>
      <c r="J26" s="31"/>
      <c r="K26" s="31" t="s">
        <v>40</v>
      </c>
      <c r="L26" s="31">
        <v>8585</v>
      </c>
      <c r="M26" s="31"/>
      <c r="N26" s="31"/>
      <c r="O26" s="21"/>
    </row>
    <row r="27" spans="1:15" s="2" customFormat="1" ht="14.25">
      <c r="A27" s="28" t="s">
        <v>34</v>
      </c>
      <c r="B27" s="29" t="s">
        <v>41</v>
      </c>
      <c r="C27" s="30"/>
      <c r="D27" s="31"/>
      <c r="E27" s="31"/>
      <c r="F27" s="31"/>
      <c r="G27" s="31">
        <v>1645</v>
      </c>
      <c r="H27" s="31"/>
      <c r="I27" s="31"/>
      <c r="J27" s="31"/>
      <c r="K27" s="31"/>
      <c r="L27" s="31">
        <v>37490</v>
      </c>
      <c r="M27" s="31"/>
      <c r="N27" s="31"/>
      <c r="O27" s="21"/>
    </row>
    <row r="28" spans="1:15" s="2" customFormat="1" ht="96.75" customHeight="1">
      <c r="A28" s="23">
        <v>2</v>
      </c>
      <c r="B28" s="24" t="s">
        <v>42</v>
      </c>
      <c r="C28" s="25">
        <v>26</v>
      </c>
      <c r="D28" s="26">
        <v>37.1</v>
      </c>
      <c r="E28" s="27" t="s">
        <v>43</v>
      </c>
      <c r="F28" s="27" t="s">
        <v>44</v>
      </c>
      <c r="G28" s="26">
        <v>965</v>
      </c>
      <c r="H28" s="27" t="s">
        <v>45</v>
      </c>
      <c r="I28" s="27" t="s">
        <v>46</v>
      </c>
      <c r="J28" s="27" t="s">
        <v>47</v>
      </c>
      <c r="K28" s="27" t="s">
        <v>48</v>
      </c>
      <c r="L28" s="26">
        <v>13937</v>
      </c>
      <c r="M28" s="27" t="s">
        <v>49</v>
      </c>
      <c r="N28" s="27" t="s">
        <v>50</v>
      </c>
    </row>
    <row r="29" spans="1:15" s="2" customFormat="1" ht="14.25">
      <c r="A29" s="28" t="s">
        <v>34</v>
      </c>
      <c r="B29" s="29" t="s">
        <v>51</v>
      </c>
      <c r="C29" s="30"/>
      <c r="D29" s="32">
        <v>0.83</v>
      </c>
      <c r="E29" s="31"/>
      <c r="F29" s="31"/>
      <c r="G29" s="31">
        <v>324</v>
      </c>
      <c r="H29" s="31"/>
      <c r="I29" s="31"/>
      <c r="J29" s="31"/>
      <c r="K29" s="32">
        <v>0.83</v>
      </c>
      <c r="L29" s="31">
        <v>7921</v>
      </c>
      <c r="M29" s="31"/>
      <c r="N29" s="31"/>
      <c r="O29" s="21"/>
    </row>
    <row r="30" spans="1:15" s="2" customFormat="1" ht="14.25">
      <c r="A30" s="28" t="s">
        <v>34</v>
      </c>
      <c r="B30" s="29" t="s">
        <v>52</v>
      </c>
      <c r="C30" s="30"/>
      <c r="D30" s="32">
        <v>0.65</v>
      </c>
      <c r="E30" s="31"/>
      <c r="F30" s="31"/>
      <c r="G30" s="31">
        <v>254</v>
      </c>
      <c r="H30" s="31"/>
      <c r="I30" s="31"/>
      <c r="J30" s="31"/>
      <c r="K30" s="32">
        <v>0.65</v>
      </c>
      <c r="L30" s="31">
        <v>6203</v>
      </c>
      <c r="M30" s="31"/>
      <c r="N30" s="31"/>
      <c r="O30" s="21"/>
    </row>
    <row r="31" spans="1:15" s="2" customFormat="1" ht="14.25">
      <c r="A31" s="28" t="s">
        <v>34</v>
      </c>
      <c r="B31" s="29" t="s">
        <v>41</v>
      </c>
      <c r="C31" s="30"/>
      <c r="D31" s="31"/>
      <c r="E31" s="31"/>
      <c r="F31" s="31"/>
      <c r="G31" s="31">
        <v>1543</v>
      </c>
      <c r="H31" s="31"/>
      <c r="I31" s="31"/>
      <c r="J31" s="31"/>
      <c r="K31" s="31"/>
      <c r="L31" s="31">
        <v>28061</v>
      </c>
      <c r="M31" s="31"/>
      <c r="N31" s="31"/>
      <c r="O31" s="21"/>
    </row>
    <row r="32" spans="1:15" s="2" customFormat="1" ht="83.25" customHeight="1">
      <c r="A32" s="23">
        <v>3</v>
      </c>
      <c r="B32" s="24" t="s">
        <v>53</v>
      </c>
      <c r="C32" s="25">
        <v>1.67</v>
      </c>
      <c r="D32" s="26">
        <v>388.26</v>
      </c>
      <c r="E32" s="27" t="s">
        <v>54</v>
      </c>
      <c r="F32" s="27" t="s">
        <v>55</v>
      </c>
      <c r="G32" s="26">
        <v>648</v>
      </c>
      <c r="H32" s="27" t="s">
        <v>56</v>
      </c>
      <c r="I32" s="27" t="s">
        <v>57</v>
      </c>
      <c r="J32" s="27" t="s">
        <v>58</v>
      </c>
      <c r="K32" s="27" t="s">
        <v>59</v>
      </c>
      <c r="L32" s="26">
        <v>15235</v>
      </c>
      <c r="M32" s="27" t="s">
        <v>60</v>
      </c>
      <c r="N32" s="27" t="s">
        <v>61</v>
      </c>
    </row>
    <row r="33" spans="1:15" s="2" customFormat="1" ht="14.25">
      <c r="A33" s="28" t="s">
        <v>34</v>
      </c>
      <c r="B33" s="29" t="s">
        <v>62</v>
      </c>
      <c r="C33" s="30"/>
      <c r="D33" s="32">
        <v>0.83</v>
      </c>
      <c r="E33" s="31"/>
      <c r="F33" s="31"/>
      <c r="G33" s="31">
        <v>505</v>
      </c>
      <c r="H33" s="31"/>
      <c r="I33" s="31"/>
      <c r="J33" s="31"/>
      <c r="K33" s="32">
        <v>0.83</v>
      </c>
      <c r="L33" s="31">
        <v>12466</v>
      </c>
      <c r="M33" s="31"/>
      <c r="N33" s="31"/>
      <c r="O33" s="21"/>
    </row>
    <row r="34" spans="1:15" s="2" customFormat="1" ht="14.25">
      <c r="A34" s="28" t="s">
        <v>34</v>
      </c>
      <c r="B34" s="29" t="s">
        <v>63</v>
      </c>
      <c r="C34" s="30"/>
      <c r="D34" s="32">
        <v>0.65</v>
      </c>
      <c r="E34" s="31"/>
      <c r="F34" s="31"/>
      <c r="G34" s="31">
        <v>396</v>
      </c>
      <c r="H34" s="31"/>
      <c r="I34" s="31"/>
      <c r="J34" s="31"/>
      <c r="K34" s="32">
        <v>0.65</v>
      </c>
      <c r="L34" s="31">
        <v>9762</v>
      </c>
      <c r="M34" s="31"/>
      <c r="N34" s="31"/>
      <c r="O34" s="21"/>
    </row>
    <row r="35" spans="1:15" s="2" customFormat="1" ht="14.25">
      <c r="A35" s="28" t="s">
        <v>34</v>
      </c>
      <c r="B35" s="29" t="s">
        <v>41</v>
      </c>
      <c r="C35" s="30"/>
      <c r="D35" s="31"/>
      <c r="E35" s="31"/>
      <c r="F35" s="31"/>
      <c r="G35" s="31">
        <v>1549</v>
      </c>
      <c r="H35" s="31"/>
      <c r="I35" s="31"/>
      <c r="J35" s="31"/>
      <c r="K35" s="31"/>
      <c r="L35" s="31">
        <v>37463</v>
      </c>
      <c r="M35" s="31"/>
      <c r="N35" s="31"/>
      <c r="O35" s="21"/>
    </row>
    <row r="36" spans="1:15" s="2" customFormat="1" ht="99.75" customHeight="1">
      <c r="A36" s="23">
        <v>4</v>
      </c>
      <c r="B36" s="24" t="s">
        <v>64</v>
      </c>
      <c r="C36" s="25">
        <v>1.3360000000000001</v>
      </c>
      <c r="D36" s="26">
        <v>1106.9100000000001</v>
      </c>
      <c r="E36" s="27" t="s">
        <v>65</v>
      </c>
      <c r="F36" s="26"/>
      <c r="G36" s="26">
        <v>1479</v>
      </c>
      <c r="H36" s="27" t="s">
        <v>66</v>
      </c>
      <c r="I36" s="26"/>
      <c r="J36" s="27" t="s">
        <v>67</v>
      </c>
      <c r="K36" s="27" t="s">
        <v>68</v>
      </c>
      <c r="L36" s="26">
        <v>7770</v>
      </c>
      <c r="M36" s="27" t="s">
        <v>69</v>
      </c>
      <c r="N36" s="26"/>
    </row>
    <row r="37" spans="1:15" s="2" customFormat="1" ht="84" customHeight="1">
      <c r="A37" s="23">
        <v>5</v>
      </c>
      <c r="B37" s="24" t="s">
        <v>70</v>
      </c>
      <c r="C37" s="33" t="s">
        <v>71</v>
      </c>
      <c r="D37" s="26">
        <v>398.87</v>
      </c>
      <c r="E37" s="26">
        <v>369.8</v>
      </c>
      <c r="F37" s="27" t="s">
        <v>72</v>
      </c>
      <c r="G37" s="26">
        <v>3</v>
      </c>
      <c r="H37" s="26">
        <v>3</v>
      </c>
      <c r="I37" s="26"/>
      <c r="J37" s="27" t="s">
        <v>32</v>
      </c>
      <c r="K37" s="27" t="s">
        <v>73</v>
      </c>
      <c r="L37" s="26">
        <v>64</v>
      </c>
      <c r="M37" s="26">
        <v>62</v>
      </c>
      <c r="N37" s="27" t="s">
        <v>74</v>
      </c>
    </row>
    <row r="38" spans="1:15" s="2" customFormat="1" ht="14.25">
      <c r="A38" s="28" t="s">
        <v>34</v>
      </c>
      <c r="B38" s="29" t="s">
        <v>75</v>
      </c>
      <c r="C38" s="30"/>
      <c r="D38" s="32">
        <v>0.82</v>
      </c>
      <c r="E38" s="31"/>
      <c r="F38" s="31"/>
      <c r="G38" s="31">
        <v>2</v>
      </c>
      <c r="H38" s="31"/>
      <c r="I38" s="31"/>
      <c r="J38" s="31"/>
      <c r="K38" s="32">
        <v>0.82</v>
      </c>
      <c r="L38" s="31">
        <v>52</v>
      </c>
      <c r="M38" s="31"/>
      <c r="N38" s="31"/>
      <c r="O38" s="21"/>
    </row>
    <row r="39" spans="1:15" s="2" customFormat="1" ht="14.25">
      <c r="A39" s="28" t="s">
        <v>34</v>
      </c>
      <c r="B39" s="29" t="s">
        <v>76</v>
      </c>
      <c r="C39" s="30"/>
      <c r="D39" s="32">
        <v>0.62</v>
      </c>
      <c r="E39" s="31"/>
      <c r="F39" s="31"/>
      <c r="G39" s="31">
        <v>2</v>
      </c>
      <c r="H39" s="31"/>
      <c r="I39" s="31"/>
      <c r="J39" s="31"/>
      <c r="K39" s="32">
        <v>0.62</v>
      </c>
      <c r="L39" s="31">
        <v>40</v>
      </c>
      <c r="M39" s="31"/>
      <c r="N39" s="31"/>
      <c r="O39" s="21"/>
    </row>
    <row r="40" spans="1:15" s="2" customFormat="1" ht="14.25">
      <c r="A40" s="28" t="s">
        <v>34</v>
      </c>
      <c r="B40" s="29" t="s">
        <v>41</v>
      </c>
      <c r="C40" s="30"/>
      <c r="D40" s="31"/>
      <c r="E40" s="31"/>
      <c r="F40" s="31"/>
      <c r="G40" s="31">
        <v>7</v>
      </c>
      <c r="H40" s="31"/>
      <c r="I40" s="31"/>
      <c r="J40" s="31"/>
      <c r="K40" s="31"/>
      <c r="L40" s="31">
        <v>156</v>
      </c>
      <c r="M40" s="31"/>
      <c r="N40" s="31"/>
      <c r="O40" s="21"/>
    </row>
    <row r="41" spans="1:15" s="2" customFormat="1" ht="82.5" customHeight="1">
      <c r="A41" s="23">
        <v>6</v>
      </c>
      <c r="B41" s="24" t="s">
        <v>77</v>
      </c>
      <c r="C41" s="33" t="s">
        <v>78</v>
      </c>
      <c r="D41" s="26">
        <v>740.09</v>
      </c>
      <c r="E41" s="27" t="s">
        <v>79</v>
      </c>
      <c r="F41" s="27" t="s">
        <v>80</v>
      </c>
      <c r="G41" s="26">
        <v>7</v>
      </c>
      <c r="H41" s="26">
        <v>7</v>
      </c>
      <c r="I41" s="26"/>
      <c r="J41" s="27" t="s">
        <v>81</v>
      </c>
      <c r="K41" s="27" t="s">
        <v>82</v>
      </c>
      <c r="L41" s="26">
        <v>170</v>
      </c>
      <c r="M41" s="27" t="s">
        <v>83</v>
      </c>
      <c r="N41" s="26"/>
    </row>
    <row r="42" spans="1:15" s="2" customFormat="1" ht="14.25">
      <c r="A42" s="28" t="s">
        <v>34</v>
      </c>
      <c r="B42" s="29" t="s">
        <v>84</v>
      </c>
      <c r="C42" s="30"/>
      <c r="D42" s="32">
        <v>0.82</v>
      </c>
      <c r="E42" s="31"/>
      <c r="F42" s="31"/>
      <c r="G42" s="31">
        <v>6</v>
      </c>
      <c r="H42" s="31"/>
      <c r="I42" s="31"/>
      <c r="J42" s="31"/>
      <c r="K42" s="32">
        <v>0.82</v>
      </c>
      <c r="L42" s="31">
        <v>134</v>
      </c>
      <c r="M42" s="31"/>
      <c r="N42" s="31"/>
      <c r="O42" s="21"/>
    </row>
    <row r="43" spans="1:15" s="2" customFormat="1" ht="14.25">
      <c r="A43" s="28" t="s">
        <v>34</v>
      </c>
      <c r="B43" s="29" t="s">
        <v>85</v>
      </c>
      <c r="C43" s="30"/>
      <c r="D43" s="32">
        <v>0.62</v>
      </c>
      <c r="E43" s="31"/>
      <c r="F43" s="31"/>
      <c r="G43" s="31">
        <v>4</v>
      </c>
      <c r="H43" s="31"/>
      <c r="I43" s="31"/>
      <c r="J43" s="31"/>
      <c r="K43" s="32">
        <v>0.62</v>
      </c>
      <c r="L43" s="31">
        <v>101</v>
      </c>
      <c r="M43" s="31"/>
      <c r="N43" s="31"/>
      <c r="O43" s="21"/>
    </row>
    <row r="44" spans="1:15" s="2" customFormat="1" ht="14.25">
      <c r="A44" s="28" t="s">
        <v>34</v>
      </c>
      <c r="B44" s="29" t="s">
        <v>41</v>
      </c>
      <c r="C44" s="30"/>
      <c r="D44" s="31"/>
      <c r="E44" s="31"/>
      <c r="F44" s="31"/>
      <c r="G44" s="31">
        <v>17</v>
      </c>
      <c r="H44" s="31"/>
      <c r="I44" s="31"/>
      <c r="J44" s="31"/>
      <c r="K44" s="31"/>
      <c r="L44" s="31">
        <v>405</v>
      </c>
      <c r="M44" s="31"/>
      <c r="N44" s="31"/>
      <c r="O44" s="21"/>
    </row>
    <row r="45" spans="1:15" s="2" customFormat="1" ht="84" customHeight="1">
      <c r="A45" s="23">
        <v>7</v>
      </c>
      <c r="B45" s="24" t="s">
        <v>86</v>
      </c>
      <c r="C45" s="33" t="s">
        <v>87</v>
      </c>
      <c r="D45" s="26">
        <v>85.8</v>
      </c>
      <c r="E45" s="27" t="s">
        <v>88</v>
      </c>
      <c r="F45" s="26"/>
      <c r="G45" s="26">
        <v>58</v>
      </c>
      <c r="H45" s="27" t="s">
        <v>89</v>
      </c>
      <c r="I45" s="26"/>
      <c r="J45" s="27" t="s">
        <v>90</v>
      </c>
      <c r="K45" s="27" t="s">
        <v>68</v>
      </c>
      <c r="L45" s="26">
        <v>781</v>
      </c>
      <c r="M45" s="27" t="s">
        <v>91</v>
      </c>
      <c r="N45" s="26"/>
    </row>
    <row r="46" spans="1:15" s="2" customFormat="1" ht="84" customHeight="1">
      <c r="A46" s="23">
        <v>8</v>
      </c>
      <c r="B46" s="24" t="s">
        <v>92</v>
      </c>
      <c r="C46" s="25">
        <v>1</v>
      </c>
      <c r="D46" s="26">
        <v>17.91</v>
      </c>
      <c r="E46" s="27" t="s">
        <v>93</v>
      </c>
      <c r="F46" s="26"/>
      <c r="G46" s="26">
        <v>18</v>
      </c>
      <c r="H46" s="27" t="s">
        <v>94</v>
      </c>
      <c r="I46" s="26"/>
      <c r="J46" s="27" t="s">
        <v>95</v>
      </c>
      <c r="K46" s="27" t="s">
        <v>68</v>
      </c>
      <c r="L46" s="26">
        <v>27</v>
      </c>
      <c r="M46" s="27" t="s">
        <v>96</v>
      </c>
      <c r="N46" s="26"/>
    </row>
    <row r="47" spans="1:15" s="2" customFormat="1" ht="102" customHeight="1">
      <c r="A47" s="23">
        <v>9</v>
      </c>
      <c r="B47" s="24" t="s">
        <v>97</v>
      </c>
      <c r="C47" s="25">
        <v>4.68</v>
      </c>
      <c r="D47" s="26">
        <v>453.82</v>
      </c>
      <c r="E47" s="27" t="s">
        <v>98</v>
      </c>
      <c r="F47" s="27" t="s">
        <v>99</v>
      </c>
      <c r="G47" s="26">
        <v>2124</v>
      </c>
      <c r="H47" s="27" t="s">
        <v>100</v>
      </c>
      <c r="I47" s="27" t="s">
        <v>101</v>
      </c>
      <c r="J47" s="27" t="s">
        <v>102</v>
      </c>
      <c r="K47" s="27" t="s">
        <v>103</v>
      </c>
      <c r="L47" s="26">
        <v>44266</v>
      </c>
      <c r="M47" s="27" t="s">
        <v>104</v>
      </c>
      <c r="N47" s="27" t="s">
        <v>105</v>
      </c>
    </row>
    <row r="48" spans="1:15" s="2" customFormat="1" ht="14.25">
      <c r="A48" s="28" t="s">
        <v>34</v>
      </c>
      <c r="B48" s="29" t="s">
        <v>106</v>
      </c>
      <c r="C48" s="30"/>
      <c r="D48" s="31" t="s">
        <v>107</v>
      </c>
      <c r="E48" s="31"/>
      <c r="F48" s="31"/>
      <c r="G48" s="31">
        <v>1727</v>
      </c>
      <c r="H48" s="31"/>
      <c r="I48" s="31"/>
      <c r="J48" s="31"/>
      <c r="K48" s="31" t="s">
        <v>108</v>
      </c>
      <c r="L48" s="31">
        <v>42538</v>
      </c>
      <c r="M48" s="31"/>
      <c r="N48" s="31"/>
      <c r="O48" s="21"/>
    </row>
    <row r="49" spans="1:15" s="2" customFormat="1" ht="14.25">
      <c r="A49" s="28" t="s">
        <v>34</v>
      </c>
      <c r="B49" s="29" t="s">
        <v>109</v>
      </c>
      <c r="C49" s="30"/>
      <c r="D49" s="31" t="s">
        <v>110</v>
      </c>
      <c r="E49" s="31"/>
      <c r="F49" s="31"/>
      <c r="G49" s="31">
        <v>883</v>
      </c>
      <c r="H49" s="31"/>
      <c r="I49" s="31"/>
      <c r="J49" s="31"/>
      <c r="K49" s="31" t="s">
        <v>111</v>
      </c>
      <c r="L49" s="31">
        <v>21663</v>
      </c>
      <c r="M49" s="31"/>
      <c r="N49" s="31"/>
      <c r="O49" s="21"/>
    </row>
    <row r="50" spans="1:15" s="2" customFormat="1" ht="14.25">
      <c r="A50" s="28" t="s">
        <v>34</v>
      </c>
      <c r="B50" s="29" t="s">
        <v>41</v>
      </c>
      <c r="C50" s="30"/>
      <c r="D50" s="31"/>
      <c r="E50" s="31"/>
      <c r="F50" s="31"/>
      <c r="G50" s="31">
        <v>4734</v>
      </c>
      <c r="H50" s="31"/>
      <c r="I50" s="31"/>
      <c r="J50" s="31"/>
      <c r="K50" s="31"/>
      <c r="L50" s="31">
        <v>108467</v>
      </c>
      <c r="M50" s="31"/>
      <c r="N50" s="31"/>
      <c r="O50" s="21"/>
    </row>
    <row r="51" spans="1:15" s="2" customFormat="1" ht="85.5" customHeight="1">
      <c r="A51" s="23">
        <v>10</v>
      </c>
      <c r="B51" s="24" t="s">
        <v>112</v>
      </c>
      <c r="C51" s="33" t="s">
        <v>113</v>
      </c>
      <c r="D51" s="26">
        <v>70.98</v>
      </c>
      <c r="E51" s="27" t="s">
        <v>114</v>
      </c>
      <c r="F51" s="26"/>
      <c r="G51" s="26">
        <v>39864</v>
      </c>
      <c r="H51" s="27" t="s">
        <v>115</v>
      </c>
      <c r="I51" s="26"/>
      <c r="J51" s="27" t="s">
        <v>116</v>
      </c>
      <c r="K51" s="27" t="s">
        <v>68</v>
      </c>
      <c r="L51" s="26">
        <v>256007</v>
      </c>
      <c r="M51" s="27" t="s">
        <v>117</v>
      </c>
      <c r="N51" s="26"/>
    </row>
    <row r="52" spans="1:15" s="2" customFormat="1" ht="99.75">
      <c r="A52" s="23">
        <v>11</v>
      </c>
      <c r="B52" s="24" t="s">
        <v>118</v>
      </c>
      <c r="C52" s="25">
        <v>44</v>
      </c>
      <c r="D52" s="26">
        <v>180.71</v>
      </c>
      <c r="E52" s="27" t="s">
        <v>119</v>
      </c>
      <c r="F52" s="26"/>
      <c r="G52" s="26">
        <v>7951</v>
      </c>
      <c r="H52" s="27" t="s">
        <v>120</v>
      </c>
      <c r="I52" s="26"/>
      <c r="J52" s="27" t="s">
        <v>121</v>
      </c>
      <c r="K52" s="27" t="s">
        <v>68</v>
      </c>
      <c r="L52" s="26">
        <v>22645</v>
      </c>
      <c r="M52" s="27" t="s">
        <v>122</v>
      </c>
      <c r="N52" s="26"/>
    </row>
    <row r="53" spans="1:15" s="2" customFormat="1" ht="85.5" customHeight="1">
      <c r="A53" s="23">
        <v>12</v>
      </c>
      <c r="B53" s="24" t="s">
        <v>123</v>
      </c>
      <c r="C53" s="33" t="s">
        <v>124</v>
      </c>
      <c r="D53" s="26">
        <v>153.93</v>
      </c>
      <c r="E53" s="26">
        <v>151.96</v>
      </c>
      <c r="F53" s="27" t="s">
        <v>125</v>
      </c>
      <c r="G53" s="26">
        <v>123</v>
      </c>
      <c r="H53" s="26">
        <v>122</v>
      </c>
      <c r="I53" s="26">
        <v>1</v>
      </c>
      <c r="J53" s="27" t="s">
        <v>32</v>
      </c>
      <c r="K53" s="27" t="s">
        <v>126</v>
      </c>
      <c r="L53" s="26">
        <v>3012</v>
      </c>
      <c r="M53" s="26">
        <v>2997</v>
      </c>
      <c r="N53" s="27" t="s">
        <v>127</v>
      </c>
    </row>
    <row r="54" spans="1:15" s="2" customFormat="1" ht="14.25">
      <c r="A54" s="28" t="s">
        <v>34</v>
      </c>
      <c r="B54" s="29" t="s">
        <v>128</v>
      </c>
      <c r="C54" s="30"/>
      <c r="D54" s="32">
        <v>0.83</v>
      </c>
      <c r="E54" s="31"/>
      <c r="F54" s="31"/>
      <c r="G54" s="31">
        <v>101</v>
      </c>
      <c r="H54" s="31"/>
      <c r="I54" s="31"/>
      <c r="J54" s="31"/>
      <c r="K54" s="32">
        <v>0.83</v>
      </c>
      <c r="L54" s="31">
        <v>2493</v>
      </c>
      <c r="M54" s="31"/>
      <c r="N54" s="31"/>
      <c r="O54" s="21"/>
    </row>
    <row r="55" spans="1:15" s="2" customFormat="1" ht="14.25">
      <c r="A55" s="28" t="s">
        <v>34</v>
      </c>
      <c r="B55" s="29" t="s">
        <v>129</v>
      </c>
      <c r="C55" s="30"/>
      <c r="D55" s="32">
        <v>0.65</v>
      </c>
      <c r="E55" s="31"/>
      <c r="F55" s="31"/>
      <c r="G55" s="31">
        <v>79</v>
      </c>
      <c r="H55" s="31"/>
      <c r="I55" s="31"/>
      <c r="J55" s="31"/>
      <c r="K55" s="32">
        <v>0.65</v>
      </c>
      <c r="L55" s="31">
        <v>1953</v>
      </c>
      <c r="M55" s="31"/>
      <c r="N55" s="31"/>
      <c r="O55" s="21"/>
    </row>
    <row r="56" spans="1:15" s="2" customFormat="1" ht="14.25">
      <c r="A56" s="28" t="s">
        <v>34</v>
      </c>
      <c r="B56" s="29" t="s">
        <v>41</v>
      </c>
      <c r="C56" s="30"/>
      <c r="D56" s="31"/>
      <c r="E56" s="31"/>
      <c r="F56" s="31"/>
      <c r="G56" s="31">
        <v>303</v>
      </c>
      <c r="H56" s="31"/>
      <c r="I56" s="31"/>
      <c r="J56" s="31"/>
      <c r="K56" s="31"/>
      <c r="L56" s="31">
        <v>7458</v>
      </c>
      <c r="M56" s="31"/>
      <c r="N56" s="31"/>
      <c r="O56" s="21"/>
    </row>
    <row r="57" spans="1:15" s="2" customFormat="1" ht="101.25" customHeight="1">
      <c r="A57" s="23">
        <v>13</v>
      </c>
      <c r="B57" s="24" t="s">
        <v>130</v>
      </c>
      <c r="C57" s="25">
        <v>20</v>
      </c>
      <c r="D57" s="26">
        <v>60.78</v>
      </c>
      <c r="E57" s="27" t="s">
        <v>131</v>
      </c>
      <c r="F57" s="26"/>
      <c r="G57" s="26">
        <v>1216</v>
      </c>
      <c r="H57" s="27" t="s">
        <v>132</v>
      </c>
      <c r="I57" s="26"/>
      <c r="J57" s="27" t="s">
        <v>133</v>
      </c>
      <c r="K57" s="27" t="s">
        <v>68</v>
      </c>
      <c r="L57" s="26">
        <v>8539</v>
      </c>
      <c r="M57" s="27" t="s">
        <v>134</v>
      </c>
      <c r="N57" s="26"/>
    </row>
    <row r="58" spans="1:15" s="2" customFormat="1" ht="99.75" customHeight="1">
      <c r="A58" s="23">
        <v>14</v>
      </c>
      <c r="B58" s="24" t="s">
        <v>135</v>
      </c>
      <c r="C58" s="25">
        <v>12.4</v>
      </c>
      <c r="D58" s="26">
        <v>42.98</v>
      </c>
      <c r="E58" s="26"/>
      <c r="F58" s="26">
        <v>42.98</v>
      </c>
      <c r="G58" s="26">
        <v>533</v>
      </c>
      <c r="H58" s="26"/>
      <c r="I58" s="26">
        <v>533</v>
      </c>
      <c r="J58" s="27" t="s">
        <v>136</v>
      </c>
      <c r="K58" s="27" t="s">
        <v>137</v>
      </c>
      <c r="L58" s="26">
        <v>7334</v>
      </c>
      <c r="M58" s="26"/>
      <c r="N58" s="26">
        <v>7334</v>
      </c>
    </row>
    <row r="59" spans="1:15" s="2" customFormat="1" ht="14.25" hidden="1">
      <c r="A59" s="28" t="s">
        <v>34</v>
      </c>
      <c r="B59" s="29" t="s">
        <v>41</v>
      </c>
      <c r="C59" s="30"/>
      <c r="D59" s="31"/>
      <c r="E59" s="31"/>
      <c r="F59" s="31"/>
      <c r="G59" s="31">
        <v>533</v>
      </c>
      <c r="H59" s="31"/>
      <c r="I59" s="31"/>
      <c r="J59" s="31"/>
      <c r="K59" s="31"/>
      <c r="L59" s="31">
        <v>7334</v>
      </c>
      <c r="M59" s="31"/>
      <c r="N59" s="31"/>
      <c r="O59" s="21"/>
    </row>
    <row r="60" spans="1:15" s="2" customFormat="1" ht="100.5" customHeight="1">
      <c r="A60" s="23">
        <v>15</v>
      </c>
      <c r="B60" s="24" t="s">
        <v>138</v>
      </c>
      <c r="C60" s="25">
        <v>12.4</v>
      </c>
      <c r="D60" s="26">
        <v>13.43</v>
      </c>
      <c r="E60" s="26"/>
      <c r="F60" s="26">
        <v>13.43</v>
      </c>
      <c r="G60" s="26">
        <v>167</v>
      </c>
      <c r="H60" s="26"/>
      <c r="I60" s="26">
        <v>167</v>
      </c>
      <c r="J60" s="27" t="s">
        <v>139</v>
      </c>
      <c r="K60" s="27" t="s">
        <v>140</v>
      </c>
      <c r="L60" s="26">
        <v>2039</v>
      </c>
      <c r="M60" s="26"/>
      <c r="N60" s="26">
        <v>2039</v>
      </c>
    </row>
    <row r="61" spans="1:15" s="2" customFormat="1" ht="14.25">
      <c r="A61" s="34" t="s">
        <v>34</v>
      </c>
      <c r="B61" s="35" t="s">
        <v>41</v>
      </c>
      <c r="C61" s="36"/>
      <c r="D61" s="37"/>
      <c r="E61" s="37"/>
      <c r="F61" s="37"/>
      <c r="G61" s="37">
        <v>167</v>
      </c>
      <c r="H61" s="37"/>
      <c r="I61" s="37"/>
      <c r="J61" s="37"/>
      <c r="K61" s="37"/>
      <c r="L61" s="37">
        <v>2039</v>
      </c>
      <c r="M61" s="37"/>
      <c r="N61" s="37"/>
      <c r="O61" s="21"/>
    </row>
    <row r="62" spans="1:15" s="2" customFormat="1" ht="28.5">
      <c r="A62" s="41" t="s">
        <v>141</v>
      </c>
      <c r="B62" s="42"/>
      <c r="C62" s="42"/>
      <c r="D62" s="42"/>
      <c r="E62" s="42"/>
      <c r="F62" s="42"/>
      <c r="G62" s="38">
        <v>55880</v>
      </c>
      <c r="H62" s="38" t="s">
        <v>142</v>
      </c>
      <c r="I62" s="38" t="s">
        <v>143</v>
      </c>
      <c r="J62" s="38"/>
      <c r="K62" s="38"/>
      <c r="L62" s="38">
        <v>396566</v>
      </c>
      <c r="M62" s="38" t="s">
        <v>144</v>
      </c>
      <c r="N62" s="38" t="s">
        <v>145</v>
      </c>
    </row>
    <row r="63" spans="1:15" s="2" customFormat="1" ht="14.25">
      <c r="A63" s="41" t="s">
        <v>146</v>
      </c>
      <c r="B63" s="42"/>
      <c r="C63" s="42"/>
      <c r="D63" s="42"/>
      <c r="E63" s="42"/>
      <c r="F63" s="42"/>
      <c r="G63" s="38"/>
      <c r="H63" s="38"/>
      <c r="I63" s="38"/>
      <c r="J63" s="38"/>
      <c r="K63" s="38"/>
      <c r="L63" s="38"/>
      <c r="M63" s="38"/>
      <c r="N63" s="38"/>
    </row>
    <row r="64" spans="1:15" s="2" customFormat="1" ht="14.25">
      <c r="A64" s="41" t="s">
        <v>147</v>
      </c>
      <c r="B64" s="42"/>
      <c r="C64" s="42"/>
      <c r="D64" s="42"/>
      <c r="E64" s="42"/>
      <c r="F64" s="42"/>
      <c r="G64" s="38">
        <v>3311</v>
      </c>
      <c r="H64" s="38"/>
      <c r="I64" s="38"/>
      <c r="J64" s="38"/>
      <c r="K64" s="38"/>
      <c r="L64" s="38">
        <v>81488</v>
      </c>
      <c r="M64" s="38"/>
      <c r="N64" s="38"/>
    </row>
    <row r="65" spans="1:14" s="2" customFormat="1" ht="14.25">
      <c r="A65" s="41" t="s">
        <v>148</v>
      </c>
      <c r="B65" s="42"/>
      <c r="C65" s="42"/>
      <c r="D65" s="42"/>
      <c r="E65" s="42"/>
      <c r="F65" s="42"/>
      <c r="G65" s="38">
        <v>51175</v>
      </c>
      <c r="H65" s="38"/>
      <c r="I65" s="38"/>
      <c r="J65" s="38"/>
      <c r="K65" s="38"/>
      <c r="L65" s="38">
        <v>301537</v>
      </c>
      <c r="M65" s="38"/>
      <c r="N65" s="38"/>
    </row>
    <row r="66" spans="1:14" s="2" customFormat="1" ht="14.25">
      <c r="A66" s="41" t="s">
        <v>149</v>
      </c>
      <c r="B66" s="42"/>
      <c r="C66" s="42"/>
      <c r="D66" s="42"/>
      <c r="E66" s="42"/>
      <c r="F66" s="42"/>
      <c r="G66" s="38">
        <v>1500</v>
      </c>
      <c r="H66" s="38"/>
      <c r="I66" s="38"/>
      <c r="J66" s="38"/>
      <c r="K66" s="38"/>
      <c r="L66" s="38">
        <v>16064</v>
      </c>
      <c r="M66" s="38"/>
      <c r="N66" s="38"/>
    </row>
    <row r="67" spans="1:14" s="2" customFormat="1" ht="15">
      <c r="A67" s="43" t="s">
        <v>150</v>
      </c>
      <c r="B67" s="44"/>
      <c r="C67" s="44"/>
      <c r="D67" s="44"/>
      <c r="E67" s="44"/>
      <c r="F67" s="44"/>
      <c r="G67" s="39">
        <v>3240</v>
      </c>
      <c r="H67" s="39"/>
      <c r="I67" s="39"/>
      <c r="J67" s="39"/>
      <c r="K67" s="39"/>
      <c r="L67" s="39">
        <v>79769</v>
      </c>
      <c r="M67" s="39"/>
      <c r="N67" s="39"/>
    </row>
    <row r="68" spans="1:14" s="2" customFormat="1" ht="15">
      <c r="A68" s="43" t="s">
        <v>151</v>
      </c>
      <c r="B68" s="44"/>
      <c r="C68" s="44"/>
      <c r="D68" s="44"/>
      <c r="E68" s="44"/>
      <c r="F68" s="44"/>
      <c r="G68" s="39">
        <v>1964</v>
      </c>
      <c r="H68" s="39"/>
      <c r="I68" s="39"/>
      <c r="J68" s="39"/>
      <c r="K68" s="39"/>
      <c r="L68" s="39">
        <v>48307</v>
      </c>
      <c r="M68" s="39"/>
      <c r="N68" s="39"/>
    </row>
    <row r="69" spans="1:14" s="2" customFormat="1" ht="15">
      <c r="A69" s="43" t="s">
        <v>152</v>
      </c>
      <c r="B69" s="44"/>
      <c r="C69" s="44"/>
      <c r="D69" s="44"/>
      <c r="E69" s="44"/>
      <c r="F69" s="44"/>
      <c r="G69" s="39"/>
      <c r="H69" s="39"/>
      <c r="I69" s="39"/>
      <c r="J69" s="39"/>
      <c r="K69" s="39"/>
      <c r="L69" s="39"/>
      <c r="M69" s="39"/>
      <c r="N69" s="39"/>
    </row>
    <row r="70" spans="1:14" s="2" customFormat="1" ht="30" customHeight="1">
      <c r="A70" s="41" t="s">
        <v>153</v>
      </c>
      <c r="B70" s="42"/>
      <c r="C70" s="42"/>
      <c r="D70" s="42"/>
      <c r="E70" s="42"/>
      <c r="F70" s="42"/>
      <c r="G70" s="38">
        <v>1645</v>
      </c>
      <c r="H70" s="38"/>
      <c r="I70" s="38"/>
      <c r="J70" s="38"/>
      <c r="K70" s="38"/>
      <c r="L70" s="38">
        <v>37490</v>
      </c>
      <c r="M70" s="38"/>
      <c r="N70" s="38"/>
    </row>
    <row r="71" spans="1:14" s="2" customFormat="1" ht="14.25">
      <c r="A71" s="41" t="s">
        <v>154</v>
      </c>
      <c r="B71" s="42"/>
      <c r="C71" s="42"/>
      <c r="D71" s="42"/>
      <c r="E71" s="42"/>
      <c r="F71" s="42"/>
      <c r="G71" s="38">
        <v>4874</v>
      </c>
      <c r="H71" s="38"/>
      <c r="I71" s="38"/>
      <c r="J71" s="38"/>
      <c r="K71" s="38"/>
      <c r="L71" s="38">
        <v>80752</v>
      </c>
      <c r="M71" s="38"/>
      <c r="N71" s="38"/>
    </row>
    <row r="72" spans="1:14" s="2" customFormat="1" ht="14.25">
      <c r="A72" s="41" t="s">
        <v>155</v>
      </c>
      <c r="B72" s="42"/>
      <c r="C72" s="42"/>
      <c r="D72" s="42"/>
      <c r="E72" s="42"/>
      <c r="F72" s="42"/>
      <c r="G72" s="38">
        <v>24</v>
      </c>
      <c r="H72" s="38"/>
      <c r="I72" s="38"/>
      <c r="J72" s="38"/>
      <c r="K72" s="38"/>
      <c r="L72" s="38">
        <v>561</v>
      </c>
      <c r="M72" s="38"/>
      <c r="N72" s="38"/>
    </row>
    <row r="73" spans="1:14" s="2" customFormat="1" ht="14.25">
      <c r="A73" s="41" t="s">
        <v>156</v>
      </c>
      <c r="B73" s="42"/>
      <c r="C73" s="42"/>
      <c r="D73" s="42"/>
      <c r="E73" s="42"/>
      <c r="F73" s="42"/>
      <c r="G73" s="38">
        <v>76</v>
      </c>
      <c r="H73" s="38"/>
      <c r="I73" s="38"/>
      <c r="J73" s="38"/>
      <c r="K73" s="38"/>
      <c r="L73" s="38">
        <v>808</v>
      </c>
      <c r="M73" s="38"/>
      <c r="N73" s="38"/>
    </row>
    <row r="74" spans="1:14" s="2" customFormat="1" ht="14.25">
      <c r="A74" s="41" t="s">
        <v>157</v>
      </c>
      <c r="B74" s="42"/>
      <c r="C74" s="42"/>
      <c r="D74" s="42"/>
      <c r="E74" s="42"/>
      <c r="F74" s="42"/>
      <c r="G74" s="38">
        <v>53765</v>
      </c>
      <c r="H74" s="38"/>
      <c r="I74" s="38"/>
      <c r="J74" s="38"/>
      <c r="K74" s="38"/>
      <c r="L74" s="38">
        <v>395658</v>
      </c>
      <c r="M74" s="38"/>
      <c r="N74" s="38"/>
    </row>
    <row r="75" spans="1:14" s="2" customFormat="1" ht="14.25">
      <c r="A75" s="41" t="s">
        <v>158</v>
      </c>
      <c r="B75" s="42"/>
      <c r="C75" s="42"/>
      <c r="D75" s="42"/>
      <c r="E75" s="42"/>
      <c r="F75" s="42"/>
      <c r="G75" s="38">
        <v>700</v>
      </c>
      <c r="H75" s="38"/>
      <c r="I75" s="38"/>
      <c r="J75" s="38"/>
      <c r="K75" s="38"/>
      <c r="L75" s="38">
        <v>9373</v>
      </c>
      <c r="M75" s="38"/>
      <c r="N75" s="38"/>
    </row>
    <row r="76" spans="1:14" s="2" customFormat="1" ht="14.25">
      <c r="A76" s="41" t="s">
        <v>159</v>
      </c>
      <c r="B76" s="42"/>
      <c r="C76" s="42"/>
      <c r="D76" s="42"/>
      <c r="E76" s="42"/>
      <c r="F76" s="42"/>
      <c r="G76" s="38">
        <v>61084</v>
      </c>
      <c r="H76" s="38"/>
      <c r="I76" s="38"/>
      <c r="J76" s="38"/>
      <c r="K76" s="38"/>
      <c r="L76" s="38">
        <v>524642</v>
      </c>
      <c r="M76" s="38"/>
      <c r="N76" s="38"/>
    </row>
    <row r="77" spans="1:14" s="2" customFormat="1" ht="14.25">
      <c r="A77" s="41" t="s">
        <v>160</v>
      </c>
      <c r="B77" s="42"/>
      <c r="C77" s="42"/>
      <c r="D77" s="42"/>
      <c r="E77" s="42"/>
      <c r="F77" s="42"/>
      <c r="G77" s="38">
        <v>12217</v>
      </c>
      <c r="H77" s="38"/>
      <c r="I77" s="38"/>
      <c r="J77" s="38"/>
      <c r="K77" s="38"/>
      <c r="L77" s="38">
        <v>104928</v>
      </c>
      <c r="M77" s="38"/>
      <c r="N77" s="38"/>
    </row>
    <row r="78" spans="1:14" s="2" customFormat="1" ht="15">
      <c r="A78" s="43" t="s">
        <v>161</v>
      </c>
      <c r="B78" s="44"/>
      <c r="C78" s="44"/>
      <c r="D78" s="44"/>
      <c r="E78" s="44"/>
      <c r="F78" s="44"/>
      <c r="G78" s="39">
        <v>73301</v>
      </c>
      <c r="H78" s="39"/>
      <c r="I78" s="39"/>
      <c r="J78" s="39"/>
      <c r="K78" s="39"/>
      <c r="L78" s="39">
        <v>629570</v>
      </c>
      <c r="M78" s="39"/>
      <c r="N78" s="39"/>
    </row>
    <row r="79" spans="1:14" s="2" customFormat="1" ht="14.25">
      <c r="A79" s="16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4" s="3" customFormat="1" ht="14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ht="14.25">
      <c r="A81" s="18" t="s">
        <v>10</v>
      </c>
      <c r="B81" s="4"/>
      <c r="C81" s="4" t="s">
        <v>170</v>
      </c>
      <c r="D81" s="19"/>
      <c r="E81" s="4"/>
      <c r="F81" s="4"/>
      <c r="G81" s="4"/>
      <c r="H81" s="4"/>
      <c r="I81" s="4" t="s">
        <v>171</v>
      </c>
      <c r="J81" s="4"/>
      <c r="K81" s="4"/>
      <c r="L81" s="4"/>
      <c r="M81" s="4"/>
      <c r="N81" s="4"/>
    </row>
    <row r="82" spans="1:14" ht="14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ht="14.25">
      <c r="A83" s="18" t="s">
        <v>11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ht="14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</sheetData>
  <mergeCells count="45">
    <mergeCell ref="A11:N11"/>
    <mergeCell ref="B13:H13"/>
    <mergeCell ref="L15:M15"/>
    <mergeCell ref="B19:B21"/>
    <mergeCell ref="L20:L21"/>
    <mergeCell ref="G20:G21"/>
    <mergeCell ref="J17:K17"/>
    <mergeCell ref="L17:M17"/>
    <mergeCell ref="C19:C21"/>
    <mergeCell ref="L19:N19"/>
    <mergeCell ref="D20:D21"/>
    <mergeCell ref="A3:E3"/>
    <mergeCell ref="A4:E4"/>
    <mergeCell ref="A6:N6"/>
    <mergeCell ref="A7:N7"/>
    <mergeCell ref="G19:I19"/>
    <mergeCell ref="L14:M14"/>
    <mergeCell ref="J19:K19"/>
    <mergeCell ref="A9:N9"/>
    <mergeCell ref="D19:F19"/>
    <mergeCell ref="A10:N10"/>
    <mergeCell ref="L16:M16"/>
    <mergeCell ref="A12:N12"/>
    <mergeCell ref="J15:K15"/>
    <mergeCell ref="A19:A21"/>
    <mergeCell ref="J14:K14"/>
    <mergeCell ref="J16:K16"/>
    <mergeCell ref="A23:N23"/>
    <mergeCell ref="A62:F62"/>
    <mergeCell ref="A63:F63"/>
    <mergeCell ref="A64:F64"/>
    <mergeCell ref="A65:F65"/>
    <mergeCell ref="A66:F66"/>
    <mergeCell ref="A67:F67"/>
    <mergeCell ref="A68:F68"/>
    <mergeCell ref="A69:F69"/>
    <mergeCell ref="A70:F70"/>
    <mergeCell ref="A76:F76"/>
    <mergeCell ref="A77:F77"/>
    <mergeCell ref="A78:F78"/>
    <mergeCell ref="A71:F71"/>
    <mergeCell ref="A72:F72"/>
    <mergeCell ref="A73:F73"/>
    <mergeCell ref="A74:F74"/>
    <mergeCell ref="A75:F75"/>
  </mergeCells>
  <phoneticPr fontId="0" type="noConversion"/>
  <pageMargins left="0.25" right="0.25" top="0.49" bottom="0.4" header="0.3" footer="0.2"/>
  <pageSetup paperSize="9" scale="71" fitToHeight="30000" orientation="landscape" r:id="rId1"/>
  <headerFooter alignWithMargins="0">
    <oddHeader>&amp;LГРАНД-Смета 2021</oddHeader>
    <oddFooter>Страница &amp;P из &amp;N&amp;RСтраница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2021-03-01T06:41:47Z</cp:lastPrinted>
  <dcterms:created xsi:type="dcterms:W3CDTF">2003-01-28T12:33:10Z</dcterms:created>
  <dcterms:modified xsi:type="dcterms:W3CDTF">2021-03-01T06:44:45Z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