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ЭтаКнига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1\А ремонт Бульварный СМП\на сайт\"/>
    </mc:Choice>
  </mc:AlternateContent>
  <xr:revisionPtr revIDLastSave="0" documentId="8_{D8BA3A5B-B1C8-4245-B741-44167908F35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Мои данные" sheetId="1" r:id="rId1"/>
  </sheets>
  <definedNames>
    <definedName name="Print_Titles" localSheetId="0">'Мои данные'!$25:$25</definedName>
    <definedName name="_xlnm.Print_Titles" localSheetId="0">'Мои данные'!$25:$25</definedName>
  </definedNames>
  <calcPr calcId="181029"/>
</workbook>
</file>

<file path=xl/calcChain.xml><?xml version="1.0" encoding="utf-8"?>
<calcChain xmlns="http://schemas.openxmlformats.org/spreadsheetml/2006/main">
  <c r="L17" i="1" l="1"/>
  <c r="J17" i="1"/>
  <c r="L16" i="1"/>
  <c r="J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Соседко А.Н.</author>
    <author>Пользователь</author>
    <author>G_Alex</author>
    <author>Lexy</author>
    <author>Andrey</author>
    <author>Alex</author>
    <author>Алексей</author>
    <author>Alex Sosedko</author>
    <author>Сергей</author>
    <author>Волченков Сергей</author>
    <author>&lt;&gt;</author>
  </authors>
  <commentList>
    <comment ref="A3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I3" authorId="1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200 атрибут 950 текст&gt;  &lt;подпись 200 значение&gt;</t>
        </r>
      </text>
    </comment>
    <comment ref="A4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I4" authorId="1" shapeId="0" xr:uid="{00000000-0006-0000-0000-000004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A7" authorId="2" shapeId="0" xr:uid="{00000000-0006-0000-0000-000005000000}">
      <text>
        <r>
          <rPr>
            <sz val="10"/>
            <color indexed="81"/>
            <rFont val="Tahoma"/>
            <family val="2"/>
            <charset val="204"/>
          </rPr>
          <t xml:space="preserve"> Титул::&lt;Наименование стройки&gt;
</t>
        </r>
      </text>
    </comment>
    <comment ref="A10" authorId="3" shapeId="0" xr:uid="{00000000-0006-0000-0000-000006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
</t>
        </r>
      </text>
    </comment>
    <comment ref="A12" authorId="2" shapeId="0" xr:uid="{00000000-0006-0000-0000-000007000000}">
      <text>
        <r>
          <rPr>
            <b/>
            <sz val="10"/>
            <color indexed="81"/>
            <rFont val="Tahoma"/>
            <family val="2"/>
            <charset val="204"/>
          </rPr>
          <t xml:space="preserve"> Титул::на &lt;Наименование локальной сметы&gt;,&lt;Наименование объекта&gt;</t>
        </r>
      </text>
    </comment>
    <comment ref="B15" authorId="4" shapeId="0" xr:uid="{00000000-0006-0000-0000-000008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J16" authorId="4" shapeId="0" xr:uid="{00000000-0006-0000-0000-000009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L16" authorId="4" shapeId="0" xr:uid="{00000000-0006-0000-0000-00000A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по расчету&gt;/1000</t>
        </r>
      </text>
    </comment>
    <comment ref="J17" authorId="5" shapeId="0" xr:uid="{00000000-0006-0000-0000-00000B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ФОТ&gt;/1000</t>
        </r>
      </text>
    </comment>
    <comment ref="L17" authorId="5" shapeId="0" xr:uid="{00000000-0006-0000-0000-00000C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ФОТ&gt;/1000</t>
        </r>
      </text>
    </comment>
    <comment ref="J18" authorId="5" shapeId="0" xr:uid="{00000000-0006-0000-0000-00000D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ТЗ&gt;</t>
        </r>
      </text>
    </comment>
    <comment ref="L18" authorId="5" shapeId="0" xr:uid="{00000000-0006-0000-0000-00000E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ТЗ&gt;</t>
        </r>
      </text>
    </comment>
    <comment ref="J19" authorId="5" shapeId="0" xr:uid="{00000000-0006-0000-0000-00000F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ТЗМ&gt;</t>
        </r>
      </text>
    </comment>
    <comment ref="L19" authorId="5" shapeId="0" xr:uid="{00000000-0006-0000-0000-000010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ТЗМ&gt;</t>
        </r>
      </text>
    </comment>
    <comment ref="F20" authorId="6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102 значение&gt;</t>
        </r>
      </text>
    </comment>
    <comment ref="A25" authorId="2" shapeId="0" xr:uid="{00000000-0006-0000-0000-000012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РесСмета::&lt;Номер позиции по смете&gt;
</t>
        </r>
      </text>
    </comment>
    <comment ref="B25" authorId="2" shapeId="0" xr:uid="{00000000-0006-0000-0000-000013000000}">
      <text>
        <r>
          <rPr>
            <sz val="10"/>
            <color indexed="81"/>
            <rFont val="Tahoma"/>
            <family val="2"/>
          </rPr>
          <t xml:space="preserve"> РесСмета:: &lt;Обоснование (код) позиции&gt;
---------------------------------
&lt;Наименование (текстовая часть) расценки&gt;
(&lt;Ед. измерения по расценке&gt;)&lt;Пустой идентификатор&gt;
---------------------------------
&lt;Обоснование коэффициентов&gt;
Территориальные поправки:
ПЗ х &lt;Территориальная поправка к ПЗ к расценкам 2001г.&gt;, ОЗП х &lt;Территориальная поправка к ОЗП к расценкам 2001г.&gt;, ЭМ х &lt;Территориальная поправка к ЭМ к расценкам 2001г.&gt;, ЗПМ х &lt;Территориальная поправка к ЗПМ к расценкам 2001г.&gt;, МАТ х &lt;Территориальная поправка к МАТ к расценкам 2001г.&gt;
&lt;Строка задания НР для БИМ&gt;
&lt;Строка задания СП для БИМ&gt;</t>
        </r>
      </text>
    </comment>
    <comment ref="C25" authorId="2" shapeId="0" xr:uid="{00000000-0006-0000-0000-000014000000}">
      <text>
        <r>
          <rPr>
            <sz val="10"/>
            <color indexed="81"/>
            <rFont val="Tahoma"/>
            <family val="2"/>
          </rPr>
          <t xml:space="preserve"> РесСмета::&lt;Количество всего (физ. объем) по позиции&gt;
----------
(&lt;Формула расчета физ. объема&gt;)</t>
        </r>
      </text>
    </comment>
    <comment ref="D25" authorId="7" shapeId="0" xr:uid="{00000000-0006-0000-0000-000015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РесСмета::&lt;ПЗ по позиции на единицу в базисных ценах с учетом всех к-тов (игнор.тек.ур.ц.)&gt;
&lt;Нормы НР по позиции для баз.цен&gt;
&lt;Нормы СП по позиции для баз.цен&gt;</t>
        </r>
      </text>
    </comment>
    <comment ref="E25" authorId="6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РесСмета::&lt;ОЗП по позиции на единицу в базисных ценах с учетом всех к-тов (игнор.тек.ур.ц.)&gt;
----------
&lt;МАТ по позиции на единицу в базисных ценах с учетом всех к-тов (игнор.тек.ур.ц.)&gt;
(&lt;Формула базисной цены единицы МАТ&gt;)</t>
        </r>
      </text>
    </comment>
    <comment ref="F25" authorId="6" shapeId="0" xr:uid="{00000000-0006-0000-0000-000017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РесСмета::&lt;ЭММ по позиции на единицу в базисных ценах с учетом всех к-тов (игнор.тек.ур.ц.)&gt;
----------
&lt;ЗПМ по позиции на единицу в базисных ценах с учетом всех к-тов (игнор.тек.ур.ц.)&gt;</t>
        </r>
      </text>
    </comment>
    <comment ref="G25" authorId="6" shapeId="0" xr:uid="{00000000-0006-0000-0000-000018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ПЗ по позиции в базисных ценах с учетом к-тов к итогам (игнор.тек.ур.ц.)&gt;
&lt;Сумма НР по позиции при расчете в базисных ценах&gt;
&lt;Сумма СП по позиции при расчете в базисных ценах&gt;</t>
        </r>
      </text>
    </comment>
    <comment ref="H25" authorId="6" shapeId="0" xr:uid="{00000000-0006-0000-0000-000019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ОЗП по позиции в базисных ценах с учетом к-тов к итогам (игнор.тек.ур.ц.)&gt;
----------
&lt;Общая стоимость МАТ по позиции в базисных ценах с учетом к-тов к итогам (игнор.тек.ур.ц.)&gt;</t>
        </r>
      </text>
    </comment>
    <comment ref="I25" authorId="6" shapeId="0" xr:uid="{00000000-0006-0000-0000-00001A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ЭММ по позиции в базисных ценах с учетом к-тов к итогам (игнор.тек.ур.ц.)&gt;
----------
&lt;Общая стоимость ЗПМ по позиции в базисных ценах с учетом к-тов к итогам (игнор.тек.ур.ц.)&gt;</t>
        </r>
      </text>
    </comment>
    <comment ref="J25" authorId="5" shapeId="0" xr:uid="{00000000-0006-0000-0000-00001B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ОЗП или ОЗП по позиции на единицу, если позиция в ТЦ&gt;
----------
&lt;Индекс к МАТ или МАТ по позиции на единицу, если позиция в ТЦ&gt;
(&lt;Формула текущей цены единицы МАТ&gt;)</t>
        </r>
      </text>
    </comment>
    <comment ref="K25" authorId="5" shapeId="0" xr:uid="{00000000-0006-0000-0000-00001C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ЭММ или ЭММ по позиции на единицу, если позиция в ТЦ&gt;
----------
&lt;Индекс к ЗПМ или ЗПМ по позиции на единицу, если позиция в ТЦ&gt;
&lt;Нормы НР по позиции при БИМ&gt;
&lt;Нормы СП по позиции при БИМ&gt;</t>
        </r>
      </text>
    </comment>
    <comment ref="L25" authorId="8" shapeId="0" xr:uid="{00000000-0006-0000-0000-00001D000000}">
      <text>
        <r>
          <rPr>
            <sz val="8"/>
            <color indexed="81"/>
            <rFont val="Tahoma"/>
            <family val="2"/>
            <charset val="204"/>
          </rPr>
          <t xml:space="preserve"> РесСмета::&lt;Общая стоимость ПЗ по позиции для БИМ до начисления НР и СП&gt;
&lt;Сумма НР по позиции для БИМ&gt;
&lt;Сумма СП по позиции для БИМ&gt;</t>
        </r>
      </text>
    </comment>
    <comment ref="M25" authorId="2" shapeId="0" xr:uid="{00000000-0006-0000-0000-00001E000000}">
      <text>
        <r>
          <rPr>
            <sz val="10"/>
            <color indexed="81"/>
            <rFont val="Tahoma"/>
            <family val="2"/>
          </rPr>
          <t xml:space="preserve"> РесСмета::&lt;Общая стоимость ОЗП по позиции для БИМ до начисления НР и СП&gt;
----------
&lt;Общая стоимость МАТ по позиции для БИМ до начисления НР и СП&gt;
</t>
        </r>
      </text>
    </comment>
    <comment ref="N25" authorId="9" shapeId="0" xr:uid="{00000000-0006-0000-0000-00001F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РесСмета::&lt;Общая стоимость ЭММ по позиции для БИМ до начисления НР и СП&gt;
----------
&lt;Общая стоимость ЗПМ по позиции для БИМ до начисления НР и СП&gt;
</t>
        </r>
      </text>
    </comment>
    <comment ref="A90" authorId="4" shapeId="0" xr:uid="{00000000-0006-0000-0000-000020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90" authorId="10" shapeId="0" xr:uid="{00000000-0006-0000-0000-000021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
</t>
        </r>
      </text>
    </comment>
    <comment ref="H90" authorId="10" shapeId="0" xr:uid="{00000000-0006-0000-0000-000022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Итоги::&lt;З/п основных рабочих в базисных ценах (итоги)&gt;
&lt;Материалы в базисных ценах (итоги)&gt;
</t>
        </r>
      </text>
    </comment>
    <comment ref="I90" authorId="10" shapeId="0" xr:uid="{00000000-0006-0000-0000-000023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Итоги::&lt;Эксплуатация машин в базисных ценах (итоги)&gt;
&lt;З/п машинистов в базисных ценах (итоги)&gt;</t>
        </r>
      </text>
    </comment>
    <comment ref="L90" authorId="8" shapeId="0" xr:uid="{00000000-0006-0000-0000-000024000000}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(итоги)&gt;</t>
        </r>
      </text>
    </comment>
    <comment ref="M90" authorId="8" shapeId="0" xr:uid="{00000000-0006-0000-0000-000025000000}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&lt;Материалы (итоги)&gt;</t>
        </r>
      </text>
    </comment>
    <comment ref="N90" authorId="8" shapeId="0" xr:uid="{00000000-0006-0000-0000-000026000000}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&lt;З/п машинистов (итоги)&gt;</t>
        </r>
      </text>
    </comment>
    <comment ref="A102" authorId="8" shapeId="0" xr:uid="{00000000-0006-0000-0000-000027000000}">
      <text>
        <r>
          <rPr>
            <sz val="8"/>
            <color indexed="81"/>
            <rFont val="Tahoma"/>
            <family val="2"/>
            <charset val="204"/>
          </rPr>
          <t xml:space="preserve"> Хвост::&lt;Составил&gt;</t>
        </r>
      </text>
    </comment>
    <comment ref="A104" authorId="8" shapeId="0" xr:uid="{00000000-0006-0000-0000-000028000000}">
      <text>
        <r>
          <rPr>
            <sz val="8"/>
            <color indexed="81"/>
            <rFont val="Tahoma"/>
            <family val="2"/>
            <charset val="204"/>
          </rPr>
          <t xml:space="preserve"> Хвост::&lt;Проверил&gt;</t>
        </r>
      </text>
    </comment>
  </commentList>
</comments>
</file>

<file path=xl/sharedStrings.xml><?xml version="1.0" encoding="utf-8"?>
<sst xmlns="http://schemas.openxmlformats.org/spreadsheetml/2006/main" count="328" uniqueCount="192">
  <si>
    <t>(наименование работ и затрат, наименование объекта)</t>
  </si>
  <si>
    <t>(наименование стройки)</t>
  </si>
  <si>
    <t>Сметная стоимость</t>
  </si>
  <si>
    <t>№ п.п.</t>
  </si>
  <si>
    <t>(локальный сметный расчет)</t>
  </si>
  <si>
    <t>Средства на оплату труда</t>
  </si>
  <si>
    <t>тыс.руб.</t>
  </si>
  <si>
    <t>чел.час</t>
  </si>
  <si>
    <t xml:space="preserve">Всего </t>
  </si>
  <si>
    <t>Форма 4т</t>
  </si>
  <si>
    <t>Осн. з/п</t>
  </si>
  <si>
    <t>Эксп.</t>
  </si>
  <si>
    <t>Материал</t>
  </si>
  <si>
    <t>В т.ч. з/п</t>
  </si>
  <si>
    <t>Сметная трудоемкость</t>
  </si>
  <si>
    <t>Трудозатраты механизаторов</t>
  </si>
  <si>
    <t>Код норматива,
Наименование,
Единица измерения</t>
  </si>
  <si>
    <t>Объем</t>
  </si>
  <si>
    <t>Индекс / Цена</t>
  </si>
  <si>
    <t>Базисная стоимость за единицу</t>
  </si>
  <si>
    <t>Осн. З/п</t>
  </si>
  <si>
    <t xml:space="preserve">Эксп.
</t>
  </si>
  <si>
    <t>Базисная стоимость всего</t>
  </si>
  <si>
    <t>Текущая стоимость всего</t>
  </si>
  <si>
    <t>Базисные цены</t>
  </si>
  <si>
    <t>Текущие цены</t>
  </si>
  <si>
    <t xml:space="preserve">  </t>
  </si>
  <si>
    <t>Раздел 1. Крыльцо</t>
  </si>
  <si>
    <t xml:space="preserve"> ФЕР11-01-027-01
---------------------------------
Демонтаж покрытий на цементном растворе из плиток: бетонных, цементных или мозаичных
(100 м2) 
---------------------------------
(ОЗП=0,8; ЭМ=0,8 к расх.; ЗПМ=0,8; МАТ=0 к расх.; ТЗ=0,8; ТЗМ=0,8)</t>
  </si>
  <si>
    <t>134,35
----------
38,45</t>
  </si>
  <si>
    <t>30
----------
8</t>
  </si>
  <si>
    <t>25,52
----------
6,61</t>
  </si>
  <si>
    <t>9,51
----------
25,52</t>
  </si>
  <si>
    <t>281
----------
216</t>
  </si>
  <si>
    <t/>
  </si>
  <si>
    <t>Накладные расходы от ФОТ(2926 руб.)</t>
  </si>
  <si>
    <t>123%*0.9</t>
  </si>
  <si>
    <t>111%=123%*0.9</t>
  </si>
  <si>
    <t>Сметная прибыль от ФОТ(2926 руб.)</t>
  </si>
  <si>
    <t>75%*0.85</t>
  </si>
  <si>
    <t>64%=75%*0.85</t>
  </si>
  <si>
    <t>Всего с НР и СП</t>
  </si>
  <si>
    <t xml:space="preserve"> ФЕРр57-10-2
---------------------------------
Заделка выбоин в цементных полах, площадь ремонтируемого участка: до 0,5 м2
(100 мест) </t>
  </si>
  <si>
    <t>591,56
----------
8,41</t>
  </si>
  <si>
    <t>71
----------
1</t>
  </si>
  <si>
    <t>1812
----------
6</t>
  </si>
  <si>
    <t>Накладные расходы от ФОТ(1812 руб.)</t>
  </si>
  <si>
    <t>Сметная прибыль от ФОТ(1812 руб.)</t>
  </si>
  <si>
    <t xml:space="preserve"> ФССЦ-04.3.01.09-0016
---------------------------------
Раствор готовый кладочный, цементный, М200
(м3) </t>
  </si>
  <si>
    <t xml:space="preserve">
----------
600</t>
  </si>
  <si>
    <t xml:space="preserve">
----------
51</t>
  </si>
  <si>
    <t xml:space="preserve">
----------
338</t>
  </si>
  <si>
    <t xml:space="preserve"> ФЕРр56-23-1
---------------------------------
Обрамление проемов угловой сталью
(т) </t>
  </si>
  <si>
    <t>394,68
----------
6310,52</t>
  </si>
  <si>
    <t>21,93
----------
6,29</t>
  </si>
  <si>
    <t>14
----------
222</t>
  </si>
  <si>
    <t>355
----------
1470</t>
  </si>
  <si>
    <t>7
----------
6</t>
  </si>
  <si>
    <t>Накладные расходы от ФОТ(361 руб.)</t>
  </si>
  <si>
    <t>Сметная прибыль от ФОТ(361 руб.)</t>
  </si>
  <si>
    <t xml:space="preserve"> ФЕР13-03-004-26
---------------------------------
Окраска металлических огрунтованных поверхностей: эмалью ПФ-115
(100 м2) </t>
  </si>
  <si>
    <t>19,32
----------
138,16</t>
  </si>
  <si>
    <t>6,01
----------
0,22</t>
  </si>
  <si>
    <t>8
----------
55</t>
  </si>
  <si>
    <t>195
----------
362</t>
  </si>
  <si>
    <t>23
----------
2</t>
  </si>
  <si>
    <t>Накладные расходы от ФОТ(197 руб.)</t>
  </si>
  <si>
    <t>90%*0.9</t>
  </si>
  <si>
    <t>81%=90%*0.9</t>
  </si>
  <si>
    <t>Сметная прибыль от ФОТ(197 руб.)</t>
  </si>
  <si>
    <t>70%*0.85</t>
  </si>
  <si>
    <t>60%=70%*0.85</t>
  </si>
  <si>
    <t xml:space="preserve"> ФЕР11-01-027-01
---------------------------------
Устройство покрытий на цементном растворе из плиток: бетонных, цементных или мозаичных
(100 м2) </t>
  </si>
  <si>
    <t>603,31
----------
896,25</t>
  </si>
  <si>
    <t>167,94
----------
48,06</t>
  </si>
  <si>
    <t>133
----------
197</t>
  </si>
  <si>
    <t>37
----------
11</t>
  </si>
  <si>
    <t>3387
----------
1304</t>
  </si>
  <si>
    <t>351
----------
270</t>
  </si>
  <si>
    <t>Накладные расходы от ФОТ(3657 руб.)</t>
  </si>
  <si>
    <t>Сметная прибыль от ФОТ(3657 руб.)</t>
  </si>
  <si>
    <t xml:space="preserve"> Прайс г. Рубцовск
---------------------------------
Плитка тротуарная декоративная : "Две доски", размером 300*300*30  мм
(м2) </t>
  </si>
  <si>
    <t xml:space="preserve">
----------
83,6</t>
  </si>
  <si>
    <t xml:space="preserve">
----------
1876</t>
  </si>
  <si>
    <t xml:space="preserve">
----------
12400</t>
  </si>
  <si>
    <t xml:space="preserve"> ФССЦпг-01-01-01-041
---------------------------------
Погрузо-разгрузочные работы при автомобильных перевозках: Погрузка мусора строительного с погрузкой вручную
(1 т груза) </t>
  </si>
  <si>
    <t xml:space="preserve"> ФССЦпг-03-21-01-010
---------------------------------
Перевозка грузов автомобилями-самосвалами грузоподъемностью 10 т работающих вне карьера на расстояние: I класс груза до 10 км
(1 т груза) </t>
  </si>
  <si>
    <t>Раздел 2. Козырек</t>
  </si>
  <si>
    <t xml:space="preserve"> ФЕР09-04-002-01
---------------------------------
Демонтаж кровельного покрытия козырька
(100 м2) 
---------------------------------
(ОЗП=0,7; ЭМ=0,7 к расх.; ЗПМ=0,7; МАТ=0 к расх.; ТЗ=0,7; ТЗМ=0,7)</t>
  </si>
  <si>
    <t>328,42
----------
28,81</t>
  </si>
  <si>
    <t>13
----------
1</t>
  </si>
  <si>
    <t>125
----------
29</t>
  </si>
  <si>
    <t>Накладные расходы от ФОТ(227 руб.)</t>
  </si>
  <si>
    <t>Сметная прибыль от ФОТ(227 руб.)</t>
  </si>
  <si>
    <t>85%*0.85</t>
  </si>
  <si>
    <t>72%=85%*0.85</t>
  </si>
  <si>
    <t xml:space="preserve"> ФЕР09-03-012-12
---------------------------------
Демонтаж опорных стоек
(т) 
---------------------------------
(ОЗП=0,7; ЭМ=0,7 к расх.; ЗПМ=0,7; МАТ=0 к расх.; ТЗ=0,7; ТЗМ=0,7)</t>
  </si>
  <si>
    <t>186,47
----------
22,55</t>
  </si>
  <si>
    <t>9
----------
1</t>
  </si>
  <si>
    <t>87
----------
28</t>
  </si>
  <si>
    <t>Накладные расходы от ФОТ(73 руб.)</t>
  </si>
  <si>
    <t>Сметная прибыль от ФОТ(73 руб.)</t>
  </si>
  <si>
    <t xml:space="preserve"> ФЕР01-02-058-02
---------------------------------
Копание ям вручную без креплений для стоек и столбов: без откосов глубиной до 0,7 м, группа грунтов 2
(100 м3) </t>
  </si>
  <si>
    <t>0,0009
----------
(0,09/100)</t>
  </si>
  <si>
    <t>Накладные расходы от ФОТ(50 руб.)</t>
  </si>
  <si>
    <t>80%*0.9</t>
  </si>
  <si>
    <t>72%=80%*0.9</t>
  </si>
  <si>
    <t>Сметная прибыль от ФОТ(50 руб.)</t>
  </si>
  <si>
    <t>45%*0.85</t>
  </si>
  <si>
    <t>38%=45%*0.85</t>
  </si>
  <si>
    <t xml:space="preserve"> ФЕР06-01-001-01
---------------------------------
Устройство бетонной подготовки
(100 м3) </t>
  </si>
  <si>
    <t>1053
----------
909,27</t>
  </si>
  <si>
    <t>1566,06
----------
244,39</t>
  </si>
  <si>
    <t>13
----------
4</t>
  </si>
  <si>
    <t>7
----------
3</t>
  </si>
  <si>
    <t>Накладные расходы от ФОТ(16 руб.)</t>
  </si>
  <si>
    <t>105%*0.9</t>
  </si>
  <si>
    <t>95%=105%*0.9</t>
  </si>
  <si>
    <t>Сметная прибыль от ФОТ(16 руб.)</t>
  </si>
  <si>
    <t>65%*0.85</t>
  </si>
  <si>
    <t>55%=65%*0.85</t>
  </si>
  <si>
    <t xml:space="preserve"> ФССЦ-04.1.02.05-0003
---------------------------------
Смеси бетонные тяжелого бетона (БСТ), класс В7,5 (М100)
(м3) </t>
  </si>
  <si>
    <t xml:space="preserve">
----------
560</t>
  </si>
  <si>
    <t xml:space="preserve">
----------
29</t>
  </si>
  <si>
    <t xml:space="preserve">
----------
189</t>
  </si>
  <si>
    <t xml:space="preserve"> ФЕР09-03-012-12
---------------------------------
Монтаж опорных стоек для пролетов: до 24 м
(т) </t>
  </si>
  <si>
    <t>51,85
----------
121,33</t>
  </si>
  <si>
    <t>266,39
----------
32,21</t>
  </si>
  <si>
    <t>4
----------
10</t>
  </si>
  <si>
    <t>22
----------
3</t>
  </si>
  <si>
    <t>110
----------
67</t>
  </si>
  <si>
    <t>210
----------
68</t>
  </si>
  <si>
    <t>Накладные расходы от ФОТ(178 руб.)</t>
  </si>
  <si>
    <t>Сметная прибыль от ФОТ(178 руб.)</t>
  </si>
  <si>
    <t xml:space="preserve"> ФССЦ-07.2.07.04-0007
---------------------------------
Конструкции стальные индивидуальные решетчатые сварные, масса до 0,1 т
(т) </t>
  </si>
  <si>
    <t xml:space="preserve">
----------
11500</t>
  </si>
  <si>
    <t xml:space="preserve">
----------
955</t>
  </si>
  <si>
    <t xml:space="preserve">
----------
6309</t>
  </si>
  <si>
    <t xml:space="preserve"> ФЕР13-09-001-15
---------------------------------
Полимерное покрытие конструкций
(м2) </t>
  </si>
  <si>
    <t>10,17
----------
40,71</t>
  </si>
  <si>
    <t>25,97
----------
8,36</t>
  </si>
  <si>
    <t>20
----------
82</t>
  </si>
  <si>
    <t>52
----------
17</t>
  </si>
  <si>
    <t>519
----------
538</t>
  </si>
  <si>
    <t>494
----------
427</t>
  </si>
  <si>
    <t>Накладные расходы от ФОТ(946 руб.)</t>
  </si>
  <si>
    <t>Сметная прибыль от ФОТ(946 руб.)</t>
  </si>
  <si>
    <t xml:space="preserve"> ФЕР09-03-014-01
---------------------------------
Монтаж связей и распорок из одиночных и парных уголков, гнутосварных профилей для пролетов: до 24 м при высоте здания до 25 м
(т) </t>
  </si>
  <si>
    <t>345,67
----------
232,33</t>
  </si>
  <si>
    <t>473,47
----------
53,96</t>
  </si>
  <si>
    <t>38
----------
26</t>
  </si>
  <si>
    <t>52
----------
6</t>
  </si>
  <si>
    <t>970
----------
170</t>
  </si>
  <si>
    <t>495
----------
151</t>
  </si>
  <si>
    <t>Накладные расходы от ФОТ(1121 руб.)</t>
  </si>
  <si>
    <t>Сметная прибыль от ФОТ(1121 руб.)</t>
  </si>
  <si>
    <t xml:space="preserve">
----------
1265</t>
  </si>
  <si>
    <t xml:space="preserve">
----------
8362</t>
  </si>
  <si>
    <t xml:space="preserve"> ФЕР09-04-002-01
---------------------------------
Монтаж кровельного покрытия:из поликарбоната
(100 м2) </t>
  </si>
  <si>
    <t>277,06
----------
153,96</t>
  </si>
  <si>
    <t>469,17
----------
41,15</t>
  </si>
  <si>
    <t>47
----------
26</t>
  </si>
  <si>
    <t>80
----------
7</t>
  </si>
  <si>
    <t>1202
----------
173</t>
  </si>
  <si>
    <t>759
----------
179</t>
  </si>
  <si>
    <t>Накладные расходы от ФОТ(1381 руб.)</t>
  </si>
  <si>
    <t>Сметная прибыль от ФОТ(1381 руб.)</t>
  </si>
  <si>
    <t xml:space="preserve"> ФССЦ-11.3.03.19-0320
---------------------------------
Панель из поликарбоната, монолитная, цветная
(м2) </t>
  </si>
  <si>
    <t xml:space="preserve">
----------
146,78</t>
  </si>
  <si>
    <t xml:space="preserve">
----------
2620</t>
  </si>
  <si>
    <t xml:space="preserve">
----------
17318</t>
  </si>
  <si>
    <t>Итого прямые затраты по смете</t>
  </si>
  <si>
    <t>454
7415</t>
  </si>
  <si>
    <t>390
54</t>
  </si>
  <si>
    <t>11566
49010</t>
  </si>
  <si>
    <t>3706
1379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</si>
  <si>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</si>
  <si>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</si>
  <si>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</si>
  <si>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</si>
  <si>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</si>
  <si>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</si>
  <si>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 xml:space="preserve">    Итого</t>
  </si>
  <si>
    <t xml:space="preserve">    НДС 20%</t>
  </si>
  <si>
    <t xml:space="preserve">    ВСЕГО по смете</t>
  </si>
  <si>
    <t>Администрация города Рубцовска</t>
  </si>
  <si>
    <t>ЛОКАЛЬНАЯ  СМЕТА №  1</t>
  </si>
  <si>
    <t>на Ремонт крыльца и козырька здания по пер. Бульварному, 25</t>
  </si>
  <si>
    <t>Составлен в базисных и текущих ценах по состоянию на 2 квартал  2021 г.</t>
  </si>
  <si>
    <t>21</t>
  </si>
  <si>
    <t>Приложение №4</t>
  </si>
  <si>
    <t>к информационной карте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</si>
</sst>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name val="Arial Cyr"/>
      <charset val="204"/>
    </font>
    <font>
      <b/>
      <sz val="13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65">
    <xf numFmtId="0" fontId="0" fillId="0" borderId="0" xfId="0"/>
    <xf numFmtId="0" fontId="8" fillId="0" borderId="0" xfId="0" applyFont="1"/>
    <xf numFmtId="0" fontId="8" fillId="0" borderId="0" xfId="14" applyFont="1" applyBorder="1">
      <alignment horizontal="center"/>
    </xf>
    <xf numFmtId="0" fontId="8" fillId="0" borderId="0" xfId="5" applyFont="1">
      <alignment horizontal="right" vertical="top" wrapText="1"/>
    </xf>
    <xf numFmtId="0" fontId="10" fillId="0" borderId="0" xfId="0" applyFont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top"/>
    </xf>
    <xf numFmtId="0" fontId="10" fillId="0" borderId="0" xfId="5" applyFont="1" applyAlignment="1">
      <alignment horizontal="right" vertical="top"/>
    </xf>
    <xf numFmtId="0" fontId="10" fillId="0" borderId="0" xfId="0" applyFont="1" applyAlignment="1">
      <alignment horizontal="left" indent="1"/>
    </xf>
    <xf numFmtId="0" fontId="13" fillId="0" borderId="0" xfId="0" applyFont="1"/>
    <xf numFmtId="0" fontId="10" fillId="0" borderId="0" xfId="24" applyFont="1" applyBorder="1" applyAlignment="1">
      <alignment horizontal="left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5" applyFont="1" applyAlignment="1">
      <alignment horizontal="left" vertical="top" wrapText="1"/>
    </xf>
    <xf numFmtId="0" fontId="10" fillId="0" borderId="0" xfId="5" applyFont="1">
      <alignment horizontal="right" vertical="top" wrapText="1"/>
    </xf>
    <xf numFmtId="0" fontId="10" fillId="0" borderId="0" xfId="25" applyFont="1">
      <alignment horizontal="left" vertical="top"/>
    </xf>
    <xf numFmtId="0" fontId="10" fillId="0" borderId="0" xfId="26" applyFont="1">
      <alignment horizontal="left" vertical="top"/>
    </xf>
    <xf numFmtId="0" fontId="19" fillId="0" borderId="0" xfId="14" applyFont="1" applyBorder="1">
      <alignment horizontal="center"/>
    </xf>
    <xf numFmtId="0" fontId="10" fillId="0" borderId="3" xfId="21" applyFont="1" applyBorder="1">
      <alignment horizontal="center"/>
    </xf>
    <xf numFmtId="49" fontId="10" fillId="0" borderId="1" xfId="21" applyNumberFormat="1" applyFont="1" applyBorder="1" applyAlignment="1">
      <alignment horizontal="center" vertical="top"/>
    </xf>
    <xf numFmtId="0" fontId="10" fillId="0" borderId="1" xfId="21" applyFont="1" applyBorder="1" applyAlignment="1">
      <alignment horizontal="left" vertical="top" wrapText="1"/>
    </xf>
    <xf numFmtId="0" fontId="10" fillId="0" borderId="1" xfId="21" applyFont="1" applyBorder="1" applyAlignment="1">
      <alignment horizontal="center" vertical="top"/>
    </xf>
    <xf numFmtId="0" fontId="10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right" vertical="top" wrapText="1"/>
    </xf>
    <xf numFmtId="49" fontId="12" fillId="0" borderId="1" xfId="21" applyNumberFormat="1" applyFont="1" applyBorder="1" applyAlignment="1">
      <alignment horizontal="center" vertical="top"/>
    </xf>
    <xf numFmtId="0" fontId="12" fillId="0" borderId="1" xfId="21" applyFont="1" applyBorder="1" applyAlignment="1">
      <alignment horizontal="left" vertical="top"/>
    </xf>
    <xf numFmtId="0" fontId="12" fillId="0" borderId="1" xfId="21" applyFont="1" applyBorder="1" applyAlignment="1">
      <alignment horizontal="center" vertical="top"/>
    </xf>
    <xf numFmtId="0" fontId="12" fillId="0" borderId="1" xfId="21" applyFont="1" applyBorder="1" applyAlignment="1">
      <alignment horizontal="right" vertical="top"/>
    </xf>
    <xf numFmtId="9" fontId="12" fillId="0" borderId="1" xfId="21" applyNumberFormat="1" applyFont="1" applyBorder="1" applyAlignment="1">
      <alignment horizontal="right" vertical="top"/>
    </xf>
    <xf numFmtId="49" fontId="12" fillId="0" borderId="3" xfId="21" applyNumberFormat="1" applyFont="1" applyBorder="1" applyAlignment="1">
      <alignment horizontal="center" vertical="top"/>
    </xf>
    <xf numFmtId="0" fontId="12" fillId="0" borderId="3" xfId="21" applyFont="1" applyBorder="1" applyAlignment="1">
      <alignment horizontal="left" vertical="top"/>
    </xf>
    <xf numFmtId="0" fontId="12" fillId="0" borderId="3" xfId="21" applyFont="1" applyBorder="1" applyAlignment="1">
      <alignment horizontal="center" vertical="top"/>
    </xf>
    <xf numFmtId="0" fontId="12" fillId="0" borderId="3" xfId="21" applyFont="1" applyBorder="1" applyAlignment="1">
      <alignment horizontal="right" vertical="top"/>
    </xf>
    <xf numFmtId="0" fontId="10" fillId="0" borderId="1" xfId="21" applyFont="1" applyBorder="1" applyAlignment="1">
      <alignment horizontal="center" vertical="top" wrapText="1"/>
    </xf>
    <xf numFmtId="49" fontId="10" fillId="0" borderId="3" xfId="21" applyNumberFormat="1" applyFont="1" applyBorder="1" applyAlignment="1">
      <alignment horizontal="center" vertical="top"/>
    </xf>
    <xf numFmtId="0" fontId="10" fillId="0" borderId="3" xfId="21" applyFont="1" applyBorder="1" applyAlignment="1">
      <alignment horizontal="left" vertical="top" wrapText="1"/>
    </xf>
    <xf numFmtId="0" fontId="10" fillId="0" borderId="3" xfId="21" applyFont="1" applyBorder="1" applyAlignment="1">
      <alignment horizontal="center" vertical="top"/>
    </xf>
    <xf numFmtId="0" fontId="10" fillId="0" borderId="3" xfId="21" applyFont="1" applyBorder="1" applyAlignment="1">
      <alignment horizontal="right" vertical="top"/>
    </xf>
    <xf numFmtId="0" fontId="10" fillId="0" borderId="3" xfId="21" applyFont="1" applyBorder="1" applyAlignment="1">
      <alignment horizontal="right" vertical="top" wrapText="1"/>
    </xf>
    <xf numFmtId="0" fontId="10" fillId="0" borderId="1" xfId="5" applyFont="1" applyBorder="1">
      <alignment horizontal="right" vertical="top" wrapText="1"/>
    </xf>
    <xf numFmtId="0" fontId="11" fillId="0" borderId="1" xfId="5" applyFont="1" applyBorder="1">
      <alignment horizontal="right" vertical="top" wrapText="1"/>
    </xf>
    <xf numFmtId="0" fontId="10" fillId="0" borderId="0" xfId="24" applyFont="1" applyBorder="1" applyAlignment="1">
      <alignment horizontal="left"/>
    </xf>
    <xf numFmtId="0" fontId="10" fillId="0" borderId="2" xfId="24" applyFont="1" applyBorder="1" applyAlignment="1">
      <alignment horizontal="center" wrapText="1"/>
    </xf>
    <xf numFmtId="0" fontId="15" fillId="0" borderId="0" xfId="0" applyFont="1" applyAlignment="1">
      <alignment horizontal="center" vertical="top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11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4" fillId="0" borderId="0" xfId="24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0" fillId="0" borderId="0" xfId="10" applyFont="1" applyAlignment="1">
      <alignment horizontal="right"/>
    </xf>
    <xf numFmtId="49" fontId="17" fillId="0" borderId="1" xfId="21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0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1" fillId="0" borderId="1" xfId="5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</cellXfs>
  <cellStyles count="28">
    <cellStyle name="Акт" xfId="1" xr:uid="{00000000-0005-0000-0000-000000000000}"/>
    <cellStyle name="АктМТСН" xfId="2" xr:uid="{00000000-0005-0000-0000-000001000000}"/>
    <cellStyle name="ВедРесурсов" xfId="3" xr:uid="{00000000-0005-0000-0000-000002000000}"/>
    <cellStyle name="ВедРесурсовАкт" xfId="4" xr:uid="{00000000-0005-0000-0000-000003000000}"/>
    <cellStyle name="Итоги" xfId="5" xr:uid="{00000000-0005-0000-0000-000004000000}"/>
    <cellStyle name="ИтогоАктБазЦ" xfId="6" xr:uid="{00000000-0005-0000-0000-000005000000}"/>
    <cellStyle name="ИтогоАктБИМ" xfId="7" xr:uid="{00000000-0005-0000-0000-000006000000}"/>
    <cellStyle name="ИтогоАктРесМет" xfId="8" xr:uid="{00000000-0005-0000-0000-000007000000}"/>
    <cellStyle name="ИтогоАктТекЦ" xfId="9" xr:uid="{00000000-0005-0000-0000-000008000000}"/>
    <cellStyle name="ИтогоБазЦ" xfId="10" xr:uid="{00000000-0005-0000-0000-000009000000}"/>
    <cellStyle name="ИтогоБИМ" xfId="11" xr:uid="{00000000-0005-0000-0000-00000A000000}"/>
    <cellStyle name="ИтогоРесМет" xfId="12" xr:uid="{00000000-0005-0000-0000-00000B000000}"/>
    <cellStyle name="ИтогоТекЦ" xfId="13" xr:uid="{00000000-0005-0000-0000-00000C000000}"/>
    <cellStyle name="ЛокСмета" xfId="14" xr:uid="{00000000-0005-0000-0000-00000D000000}"/>
    <cellStyle name="ЛокСмМТСН" xfId="15" xr:uid="{00000000-0005-0000-0000-00000E000000}"/>
    <cellStyle name="М29" xfId="16" xr:uid="{00000000-0005-0000-0000-00000F000000}"/>
    <cellStyle name="ОбСмета" xfId="17" xr:uid="{00000000-0005-0000-0000-000010000000}"/>
    <cellStyle name="Обычный" xfId="0" builtinId="0"/>
    <cellStyle name="Обычный_Мои данные" xfId="18" xr:uid="{00000000-0005-0000-0000-000012000000}"/>
    <cellStyle name="Параметр" xfId="19" xr:uid="{00000000-0005-0000-0000-000013000000}"/>
    <cellStyle name="ПеременныеСметы" xfId="20" xr:uid="{00000000-0005-0000-0000-000014000000}"/>
    <cellStyle name="РесСмета" xfId="21" xr:uid="{00000000-0005-0000-0000-000015000000}"/>
    <cellStyle name="СводкаСтоимРаб" xfId="22" xr:uid="{00000000-0005-0000-0000-000016000000}"/>
    <cellStyle name="СводРасч" xfId="23" xr:uid="{00000000-0005-0000-0000-000017000000}"/>
    <cellStyle name="Титул" xfId="24" xr:uid="{00000000-0005-0000-0000-000018000000}"/>
    <cellStyle name="Хвост" xfId="25" xr:uid="{00000000-0005-0000-0000-000019000000}"/>
    <cellStyle name="Хвост_Переменные и константы" xfId="26" xr:uid="{00000000-0005-0000-0000-00001A000000}"/>
    <cellStyle name="Экспертиза" xfId="27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O105"/>
  <sheetViews>
    <sheetView showGridLines="0" tabSelected="1" zoomScale="92" zoomScaleNormal="92" zoomScaleSheetLayoutView="100" workbookViewId="0">
      <selection activeCell="I4" sqref="I4:N4"/>
    </sheetView>
  </sheetViews>
  <sheetFormatPr defaultColWidth="9.109375" defaultRowHeight="11.4" outlineLevelRow="1" x14ac:dyDescent="0.2"/>
  <cols>
    <col min="1" max="1" width="8.5546875" style="1" customWidth="1"/>
    <col min="2" max="2" width="34.44140625" style="1" customWidth="1"/>
    <col min="3" max="3" width="11.88671875" style="1" customWidth="1"/>
    <col min="4" max="5" width="12.109375" style="1" customWidth="1"/>
    <col min="6" max="6" width="9.6640625" style="1" customWidth="1"/>
    <col min="7" max="8" width="12.109375" style="1" customWidth="1"/>
    <col min="9" max="9" width="9.6640625" style="1" customWidth="1"/>
    <col min="10" max="13" width="12.109375" style="1" customWidth="1"/>
    <col min="14" max="14" width="9.6640625" style="1" customWidth="1"/>
    <col min="15" max="16384" width="9.109375" style="1"/>
  </cols>
  <sheetData>
    <row r="1" spans="1:14" ht="13.8" x14ac:dyDescent="0.25">
      <c r="A1" s="4"/>
      <c r="B1" s="4"/>
      <c r="C1" s="4"/>
      <c r="D1" s="4"/>
      <c r="E1" s="4"/>
      <c r="F1" s="4"/>
      <c r="G1" s="4"/>
      <c r="H1" s="4"/>
      <c r="I1" s="5"/>
      <c r="J1" s="5"/>
      <c r="K1" s="4"/>
      <c r="L1" s="4"/>
      <c r="M1" s="4"/>
      <c r="N1" s="4" t="s">
        <v>9</v>
      </c>
    </row>
    <row r="2" spans="1:14" ht="13.8" outlineLevel="1" x14ac:dyDescent="0.25">
      <c r="A2" s="6"/>
      <c r="B2" s="4"/>
      <c r="C2" s="4"/>
      <c r="D2" s="4"/>
      <c r="E2" s="4"/>
      <c r="F2" s="4"/>
      <c r="G2" s="4"/>
      <c r="H2" s="4"/>
      <c r="I2" s="7"/>
      <c r="J2" s="4"/>
      <c r="K2" s="4"/>
      <c r="L2" s="4"/>
      <c r="M2" s="4"/>
      <c r="N2" s="4"/>
    </row>
    <row r="3" spans="1:14" ht="13.8" outlineLevel="1" x14ac:dyDescent="0.25">
      <c r="A3" s="50" t="s">
        <v>26</v>
      </c>
      <c r="B3" s="50"/>
      <c r="C3" s="50"/>
      <c r="D3" s="50"/>
      <c r="E3" s="50"/>
      <c r="F3" s="4"/>
      <c r="G3" s="4"/>
      <c r="H3" s="4"/>
      <c r="I3" s="50" t="s">
        <v>190</v>
      </c>
      <c r="J3" s="50"/>
      <c r="K3" s="50"/>
      <c r="L3" s="50"/>
      <c r="M3" s="50"/>
      <c r="N3" s="50"/>
    </row>
    <row r="4" spans="1:14" ht="13.8" outlineLevel="1" x14ac:dyDescent="0.25">
      <c r="A4" s="50"/>
      <c r="B4" s="50"/>
      <c r="C4" s="50"/>
      <c r="D4" s="50"/>
      <c r="E4" s="50"/>
      <c r="F4" s="4"/>
      <c r="G4" s="4"/>
      <c r="H4" s="4"/>
      <c r="I4" s="50" t="s">
        <v>191</v>
      </c>
      <c r="J4" s="50"/>
      <c r="K4" s="50"/>
      <c r="L4" s="50"/>
      <c r="M4" s="50"/>
      <c r="N4" s="50"/>
    </row>
    <row r="5" spans="1:14" ht="13.8" outlineLevel="1" x14ac:dyDescent="0.25">
      <c r="A5" s="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3.8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customHeight="1" x14ac:dyDescent="0.25">
      <c r="A7" s="51" t="s">
        <v>185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ht="13.2" x14ac:dyDescent="0.2">
      <c r="A8" s="52" t="s">
        <v>1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ht="14.4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16.8" x14ac:dyDescent="0.2">
      <c r="A10" s="56" t="s">
        <v>186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pans="1:14" ht="13.2" x14ac:dyDescent="0.2">
      <c r="A11" s="52" t="s">
        <v>4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ht="27" customHeight="1" x14ac:dyDescent="0.25">
      <c r="A12" s="51" t="s">
        <v>187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r="13" spans="1:14" ht="13.2" x14ac:dyDescent="0.2">
      <c r="A13" s="57" t="s">
        <v>0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</row>
    <row r="14" spans="1:14" ht="14.4" x14ac:dyDescent="0.25">
      <c r="A14" s="10"/>
      <c r="B14" s="4"/>
      <c r="C14" s="4"/>
      <c r="D14" s="4"/>
      <c r="E14" s="4"/>
      <c r="F14" s="4"/>
      <c r="G14" s="4"/>
      <c r="H14" s="4"/>
      <c r="I14" s="11"/>
      <c r="J14" s="11"/>
      <c r="K14" s="4"/>
      <c r="L14" s="4"/>
      <c r="M14" s="4"/>
      <c r="N14" s="4"/>
    </row>
    <row r="15" spans="1:14" ht="13.8" x14ac:dyDescent="0.25">
      <c r="A15" s="4"/>
      <c r="B15" s="50"/>
      <c r="C15" s="50"/>
      <c r="D15" s="50"/>
      <c r="E15" s="50"/>
      <c r="F15" s="50"/>
      <c r="G15" s="50"/>
      <c r="H15" s="50"/>
      <c r="I15" s="4"/>
      <c r="J15" s="8"/>
      <c r="K15" s="12" t="s">
        <v>24</v>
      </c>
      <c r="L15" s="4"/>
      <c r="M15" s="12" t="s">
        <v>25</v>
      </c>
      <c r="N15" s="4"/>
    </row>
    <row r="16" spans="1:14" ht="13.8" x14ac:dyDescent="0.25">
      <c r="A16" s="13"/>
      <c r="B16" s="4"/>
      <c r="C16" s="4"/>
      <c r="D16" s="14"/>
      <c r="E16" s="14"/>
      <c r="F16" s="8" t="s">
        <v>2</v>
      </c>
      <c r="G16" s="8"/>
      <c r="H16" s="8"/>
      <c r="I16" s="8"/>
      <c r="J16" s="58">
        <f>10897.2/1000</f>
        <v>10.897200000000002</v>
      </c>
      <c r="K16" s="58"/>
      <c r="L16" s="54">
        <f>102306/1000</f>
        <v>102.306</v>
      </c>
      <c r="M16" s="54"/>
      <c r="N16" s="15" t="s">
        <v>6</v>
      </c>
    </row>
    <row r="17" spans="1:15" ht="13.8" x14ac:dyDescent="0.25">
      <c r="A17" s="13"/>
      <c r="B17" s="4"/>
      <c r="C17" s="16"/>
      <c r="D17" s="14"/>
      <c r="E17" s="14"/>
      <c r="F17" s="8" t="s">
        <v>5</v>
      </c>
      <c r="G17" s="8"/>
      <c r="H17" s="8"/>
      <c r="I17" s="8"/>
      <c r="J17" s="58">
        <f>508/1000</f>
        <v>0.50800000000000001</v>
      </c>
      <c r="K17" s="58"/>
      <c r="L17" s="54">
        <f>12945/1000</f>
        <v>12.945</v>
      </c>
      <c r="M17" s="54"/>
      <c r="N17" s="15" t="s">
        <v>6</v>
      </c>
    </row>
    <row r="18" spans="1:15" ht="13.8" x14ac:dyDescent="0.25">
      <c r="A18" s="13"/>
      <c r="B18" s="4"/>
      <c r="C18" s="4"/>
      <c r="D18" s="14"/>
      <c r="E18" s="14"/>
      <c r="F18" s="8" t="s">
        <v>14</v>
      </c>
      <c r="G18" s="8"/>
      <c r="H18" s="8"/>
      <c r="I18" s="8"/>
      <c r="J18" s="58">
        <v>52.95</v>
      </c>
      <c r="K18" s="58"/>
      <c r="L18" s="54">
        <v>52.95</v>
      </c>
      <c r="M18" s="54"/>
      <c r="N18" s="15" t="s">
        <v>7</v>
      </c>
    </row>
    <row r="19" spans="1:15" ht="13.8" x14ac:dyDescent="0.25">
      <c r="A19" s="13"/>
      <c r="B19" s="4"/>
      <c r="C19" s="8"/>
      <c r="D19" s="4"/>
      <c r="E19" s="8"/>
      <c r="F19" s="8" t="s">
        <v>15</v>
      </c>
      <c r="G19" s="8"/>
      <c r="H19" s="8"/>
      <c r="I19" s="8"/>
      <c r="J19" s="58">
        <v>4.16</v>
      </c>
      <c r="K19" s="58"/>
      <c r="L19" s="54">
        <v>4.16</v>
      </c>
      <c r="M19" s="54"/>
      <c r="N19" s="15" t="s">
        <v>7</v>
      </c>
    </row>
    <row r="20" spans="1:15" ht="13.8" x14ac:dyDescent="0.25">
      <c r="A20" s="13"/>
      <c r="B20" s="4"/>
      <c r="C20" s="8"/>
      <c r="D20" s="4"/>
      <c r="E20" s="8"/>
      <c r="F20" s="17" t="s">
        <v>188</v>
      </c>
      <c r="G20" s="8"/>
      <c r="H20" s="8"/>
      <c r="I20" s="8"/>
      <c r="J20" s="8"/>
      <c r="K20" s="4"/>
      <c r="L20" s="4"/>
      <c r="M20" s="4"/>
      <c r="N20" s="4"/>
    </row>
    <row r="21" spans="1:15" ht="13.8" x14ac:dyDescent="0.25">
      <c r="A21" s="13"/>
      <c r="B21" s="18"/>
      <c r="C21" s="19"/>
      <c r="D21" s="11"/>
      <c r="E21" s="11"/>
      <c r="F21" s="11"/>
      <c r="G21" s="11"/>
      <c r="H21" s="11"/>
      <c r="I21" s="11"/>
      <c r="J21" s="11"/>
      <c r="K21" s="4"/>
      <c r="L21" s="4"/>
      <c r="M21" s="4"/>
      <c r="N21" s="4"/>
    </row>
    <row r="22" spans="1:15" ht="21.75" customHeight="1" x14ac:dyDescent="0.2">
      <c r="A22" s="55" t="s">
        <v>3</v>
      </c>
      <c r="B22" s="55" t="s">
        <v>16</v>
      </c>
      <c r="C22" s="55" t="s">
        <v>17</v>
      </c>
      <c r="D22" s="53" t="s">
        <v>19</v>
      </c>
      <c r="E22" s="53"/>
      <c r="F22" s="53"/>
      <c r="G22" s="53" t="s">
        <v>22</v>
      </c>
      <c r="H22" s="53"/>
      <c r="I22" s="53"/>
      <c r="J22" s="55" t="s">
        <v>18</v>
      </c>
      <c r="K22" s="55"/>
      <c r="L22" s="53" t="s">
        <v>23</v>
      </c>
      <c r="M22" s="53"/>
      <c r="N22" s="53"/>
    </row>
    <row r="23" spans="1:15" ht="33" customHeight="1" x14ac:dyDescent="0.2">
      <c r="A23" s="55"/>
      <c r="B23" s="55"/>
      <c r="C23" s="55"/>
      <c r="D23" s="53" t="s">
        <v>8</v>
      </c>
      <c r="E23" s="20" t="s">
        <v>20</v>
      </c>
      <c r="F23" s="21" t="s">
        <v>21</v>
      </c>
      <c r="G23" s="53" t="s">
        <v>8</v>
      </c>
      <c r="H23" s="20" t="s">
        <v>20</v>
      </c>
      <c r="I23" s="21" t="s">
        <v>21</v>
      </c>
      <c r="J23" s="21" t="s">
        <v>10</v>
      </c>
      <c r="K23" s="21" t="s">
        <v>11</v>
      </c>
      <c r="L23" s="53" t="s">
        <v>8</v>
      </c>
      <c r="M23" s="20" t="s">
        <v>20</v>
      </c>
      <c r="N23" s="21" t="s">
        <v>21</v>
      </c>
    </row>
    <row r="24" spans="1:15" ht="27.75" customHeight="1" x14ac:dyDescent="0.2">
      <c r="A24" s="55"/>
      <c r="B24" s="55"/>
      <c r="C24" s="55"/>
      <c r="D24" s="53"/>
      <c r="E24" s="21" t="s">
        <v>12</v>
      </c>
      <c r="F24" s="20" t="s">
        <v>13</v>
      </c>
      <c r="G24" s="53"/>
      <c r="H24" s="21" t="s">
        <v>12</v>
      </c>
      <c r="I24" s="20" t="s">
        <v>13</v>
      </c>
      <c r="J24" s="20" t="s">
        <v>12</v>
      </c>
      <c r="K24" s="21" t="s">
        <v>13</v>
      </c>
      <c r="L24" s="53"/>
      <c r="M24" s="21" t="s">
        <v>12</v>
      </c>
      <c r="N24" s="20" t="s">
        <v>13</v>
      </c>
    </row>
    <row r="25" spans="1:15" s="2" customFormat="1" ht="13.8" x14ac:dyDescent="0.25">
      <c r="A25" s="27">
        <v>1</v>
      </c>
      <c r="B25" s="27">
        <v>2</v>
      </c>
      <c r="C25" s="27">
        <v>3</v>
      </c>
      <c r="D25" s="27">
        <v>4</v>
      </c>
      <c r="E25" s="27">
        <v>5</v>
      </c>
      <c r="F25" s="27">
        <v>6</v>
      </c>
      <c r="G25" s="27">
        <v>7</v>
      </c>
      <c r="H25" s="27">
        <v>8</v>
      </c>
      <c r="I25" s="27">
        <v>9</v>
      </c>
      <c r="J25" s="27">
        <v>10</v>
      </c>
      <c r="K25" s="27">
        <v>11</v>
      </c>
      <c r="L25" s="27">
        <v>12</v>
      </c>
      <c r="M25" s="27">
        <v>13</v>
      </c>
      <c r="N25" s="27">
        <v>14</v>
      </c>
    </row>
    <row r="26" spans="1:15" s="2" customFormat="1" ht="22.2" customHeight="1" x14ac:dyDescent="0.2">
      <c r="A26" s="59" t="s">
        <v>27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</row>
    <row r="27" spans="1:15" s="2" customFormat="1" ht="138" x14ac:dyDescent="0.2">
      <c r="A27" s="28">
        <v>1</v>
      </c>
      <c r="B27" s="29" t="s">
        <v>28</v>
      </c>
      <c r="C27" s="30">
        <v>0.22</v>
      </c>
      <c r="D27" s="31">
        <v>617</v>
      </c>
      <c r="E27" s="31">
        <v>482.65</v>
      </c>
      <c r="F27" s="32" t="s">
        <v>29</v>
      </c>
      <c r="G27" s="31">
        <v>136</v>
      </c>
      <c r="H27" s="31">
        <v>106</v>
      </c>
      <c r="I27" s="32" t="s">
        <v>30</v>
      </c>
      <c r="J27" s="32" t="s">
        <v>31</v>
      </c>
      <c r="K27" s="32" t="s">
        <v>32</v>
      </c>
      <c r="L27" s="31">
        <v>2991</v>
      </c>
      <c r="M27" s="31">
        <v>2710</v>
      </c>
      <c r="N27" s="32" t="s">
        <v>33</v>
      </c>
    </row>
    <row r="28" spans="1:15" s="2" customFormat="1" ht="14.4" x14ac:dyDescent="0.2">
      <c r="A28" s="33" t="s">
        <v>34</v>
      </c>
      <c r="B28" s="34" t="s">
        <v>35</v>
      </c>
      <c r="C28" s="35"/>
      <c r="D28" s="36" t="s">
        <v>36</v>
      </c>
      <c r="E28" s="36"/>
      <c r="F28" s="36"/>
      <c r="G28" s="36">
        <v>126</v>
      </c>
      <c r="H28" s="36"/>
      <c r="I28" s="36"/>
      <c r="J28" s="36"/>
      <c r="K28" s="36" t="s">
        <v>37</v>
      </c>
      <c r="L28" s="36">
        <v>3248</v>
      </c>
      <c r="M28" s="36"/>
      <c r="N28" s="36"/>
      <c r="O28" s="26"/>
    </row>
    <row r="29" spans="1:15" s="2" customFormat="1" ht="14.4" x14ac:dyDescent="0.2">
      <c r="A29" s="33" t="s">
        <v>34</v>
      </c>
      <c r="B29" s="34" t="s">
        <v>38</v>
      </c>
      <c r="C29" s="35"/>
      <c r="D29" s="36" t="s">
        <v>39</v>
      </c>
      <c r="E29" s="36"/>
      <c r="F29" s="36"/>
      <c r="G29" s="36">
        <v>73</v>
      </c>
      <c r="H29" s="36"/>
      <c r="I29" s="36"/>
      <c r="J29" s="36"/>
      <c r="K29" s="36" t="s">
        <v>40</v>
      </c>
      <c r="L29" s="36">
        <v>1873</v>
      </c>
      <c r="M29" s="36"/>
      <c r="N29" s="36"/>
      <c r="O29" s="26"/>
    </row>
    <row r="30" spans="1:15" s="2" customFormat="1" ht="14.4" x14ac:dyDescent="0.2">
      <c r="A30" s="33" t="s">
        <v>34</v>
      </c>
      <c r="B30" s="34" t="s">
        <v>41</v>
      </c>
      <c r="C30" s="35"/>
      <c r="D30" s="36"/>
      <c r="E30" s="36"/>
      <c r="F30" s="36"/>
      <c r="G30" s="36">
        <v>335</v>
      </c>
      <c r="H30" s="36"/>
      <c r="I30" s="36"/>
      <c r="J30" s="36"/>
      <c r="K30" s="36"/>
      <c r="L30" s="36">
        <v>8112</v>
      </c>
      <c r="M30" s="36"/>
      <c r="N30" s="36"/>
      <c r="O30" s="26"/>
    </row>
    <row r="31" spans="1:15" s="2" customFormat="1" ht="82.8" x14ac:dyDescent="0.2">
      <c r="A31" s="28">
        <v>2</v>
      </c>
      <c r="B31" s="29" t="s">
        <v>42</v>
      </c>
      <c r="C31" s="30">
        <v>0.12</v>
      </c>
      <c r="D31" s="31">
        <v>634.20000000000005</v>
      </c>
      <c r="E31" s="32" t="s">
        <v>43</v>
      </c>
      <c r="F31" s="31">
        <v>34.229999999999997</v>
      </c>
      <c r="G31" s="31">
        <v>76</v>
      </c>
      <c r="H31" s="32" t="s">
        <v>44</v>
      </c>
      <c r="I31" s="31">
        <v>4</v>
      </c>
      <c r="J31" s="32" t="s">
        <v>31</v>
      </c>
      <c r="K31" s="32" t="s">
        <v>32</v>
      </c>
      <c r="L31" s="31">
        <v>1857</v>
      </c>
      <c r="M31" s="32" t="s">
        <v>45</v>
      </c>
      <c r="N31" s="31">
        <v>39</v>
      </c>
    </row>
    <row r="32" spans="1:15" s="2" customFormat="1" ht="14.4" x14ac:dyDescent="0.2">
      <c r="A32" s="33" t="s">
        <v>34</v>
      </c>
      <c r="B32" s="34" t="s">
        <v>46</v>
      </c>
      <c r="C32" s="35"/>
      <c r="D32" s="37">
        <v>0.8</v>
      </c>
      <c r="E32" s="36"/>
      <c r="F32" s="36"/>
      <c r="G32" s="36">
        <v>57</v>
      </c>
      <c r="H32" s="36"/>
      <c r="I32" s="36"/>
      <c r="J32" s="36"/>
      <c r="K32" s="37">
        <v>0.8</v>
      </c>
      <c r="L32" s="36">
        <v>1450</v>
      </c>
      <c r="M32" s="36"/>
      <c r="N32" s="36"/>
      <c r="O32" s="26"/>
    </row>
    <row r="33" spans="1:15" s="2" customFormat="1" ht="14.4" x14ac:dyDescent="0.2">
      <c r="A33" s="33" t="s">
        <v>34</v>
      </c>
      <c r="B33" s="34" t="s">
        <v>47</v>
      </c>
      <c r="C33" s="35"/>
      <c r="D33" s="37">
        <v>0.68</v>
      </c>
      <c r="E33" s="36"/>
      <c r="F33" s="36"/>
      <c r="G33" s="36">
        <v>48</v>
      </c>
      <c r="H33" s="36"/>
      <c r="I33" s="36"/>
      <c r="J33" s="36"/>
      <c r="K33" s="37">
        <v>0.68</v>
      </c>
      <c r="L33" s="36">
        <v>1232</v>
      </c>
      <c r="M33" s="36"/>
      <c r="N33" s="36"/>
      <c r="O33" s="26"/>
    </row>
    <row r="34" spans="1:15" s="2" customFormat="1" ht="14.4" x14ac:dyDescent="0.2">
      <c r="A34" s="33" t="s">
        <v>34</v>
      </c>
      <c r="B34" s="34" t="s">
        <v>41</v>
      </c>
      <c r="C34" s="35"/>
      <c r="D34" s="36"/>
      <c r="E34" s="36"/>
      <c r="F34" s="36"/>
      <c r="G34" s="36">
        <v>181</v>
      </c>
      <c r="H34" s="36"/>
      <c r="I34" s="36"/>
      <c r="J34" s="36"/>
      <c r="K34" s="36"/>
      <c r="L34" s="36">
        <v>4539</v>
      </c>
      <c r="M34" s="36"/>
      <c r="N34" s="36"/>
      <c r="O34" s="26"/>
    </row>
    <row r="35" spans="1:15" s="2" customFormat="1" ht="69" x14ac:dyDescent="0.2">
      <c r="A35" s="28">
        <v>3</v>
      </c>
      <c r="B35" s="29" t="s">
        <v>48</v>
      </c>
      <c r="C35" s="30">
        <v>8.5199999999999998E-2</v>
      </c>
      <c r="D35" s="31">
        <v>600</v>
      </c>
      <c r="E35" s="32" t="s">
        <v>49</v>
      </c>
      <c r="F35" s="31"/>
      <c r="G35" s="31">
        <v>51</v>
      </c>
      <c r="H35" s="32" t="s">
        <v>50</v>
      </c>
      <c r="I35" s="31"/>
      <c r="J35" s="32" t="s">
        <v>31</v>
      </c>
      <c r="K35" s="32" t="s">
        <v>32</v>
      </c>
      <c r="L35" s="31">
        <v>338</v>
      </c>
      <c r="M35" s="32" t="s">
        <v>51</v>
      </c>
      <c r="N35" s="31"/>
    </row>
    <row r="36" spans="1:15" s="2" customFormat="1" ht="69" x14ac:dyDescent="0.2">
      <c r="A36" s="28">
        <v>4</v>
      </c>
      <c r="B36" s="29" t="s">
        <v>52</v>
      </c>
      <c r="C36" s="30">
        <v>3.5243999999999998E-2</v>
      </c>
      <c r="D36" s="31">
        <v>6727.13</v>
      </c>
      <c r="E36" s="32" t="s">
        <v>53</v>
      </c>
      <c r="F36" s="32" t="s">
        <v>54</v>
      </c>
      <c r="G36" s="31">
        <v>237</v>
      </c>
      <c r="H36" s="32" t="s">
        <v>55</v>
      </c>
      <c r="I36" s="31">
        <v>1</v>
      </c>
      <c r="J36" s="32" t="s">
        <v>31</v>
      </c>
      <c r="K36" s="32" t="s">
        <v>32</v>
      </c>
      <c r="L36" s="31">
        <v>1832</v>
      </c>
      <c r="M36" s="32" t="s">
        <v>56</v>
      </c>
      <c r="N36" s="32" t="s">
        <v>57</v>
      </c>
    </row>
    <row r="37" spans="1:15" s="2" customFormat="1" ht="14.4" x14ac:dyDescent="0.2">
      <c r="A37" s="33" t="s">
        <v>34</v>
      </c>
      <c r="B37" s="34" t="s">
        <v>58</v>
      </c>
      <c r="C37" s="35"/>
      <c r="D37" s="37">
        <v>0.82</v>
      </c>
      <c r="E37" s="36"/>
      <c r="F37" s="36"/>
      <c r="G37" s="36">
        <v>11</v>
      </c>
      <c r="H37" s="36"/>
      <c r="I37" s="36"/>
      <c r="J37" s="36"/>
      <c r="K37" s="37">
        <v>0.82</v>
      </c>
      <c r="L37" s="36">
        <v>296</v>
      </c>
      <c r="M37" s="36"/>
      <c r="N37" s="36"/>
      <c r="O37" s="26"/>
    </row>
    <row r="38" spans="1:15" s="2" customFormat="1" ht="14.4" x14ac:dyDescent="0.2">
      <c r="A38" s="33" t="s">
        <v>34</v>
      </c>
      <c r="B38" s="34" t="s">
        <v>59</v>
      </c>
      <c r="C38" s="35"/>
      <c r="D38" s="37">
        <v>0.62</v>
      </c>
      <c r="E38" s="36"/>
      <c r="F38" s="36"/>
      <c r="G38" s="36">
        <v>9</v>
      </c>
      <c r="H38" s="36"/>
      <c r="I38" s="36"/>
      <c r="J38" s="36"/>
      <c r="K38" s="37">
        <v>0.62</v>
      </c>
      <c r="L38" s="36">
        <v>224</v>
      </c>
      <c r="M38" s="36"/>
      <c r="N38" s="36"/>
      <c r="O38" s="26"/>
    </row>
    <row r="39" spans="1:15" s="2" customFormat="1" ht="14.4" x14ac:dyDescent="0.2">
      <c r="A39" s="33" t="s">
        <v>34</v>
      </c>
      <c r="B39" s="34" t="s">
        <v>41</v>
      </c>
      <c r="C39" s="35"/>
      <c r="D39" s="36"/>
      <c r="E39" s="36"/>
      <c r="F39" s="36"/>
      <c r="G39" s="36">
        <v>257</v>
      </c>
      <c r="H39" s="36"/>
      <c r="I39" s="36"/>
      <c r="J39" s="36"/>
      <c r="K39" s="36"/>
      <c r="L39" s="36">
        <v>2352</v>
      </c>
      <c r="M39" s="36"/>
      <c r="N39" s="36"/>
      <c r="O39" s="26"/>
    </row>
    <row r="40" spans="1:15" s="2" customFormat="1" ht="82.8" x14ac:dyDescent="0.2">
      <c r="A40" s="28">
        <v>5</v>
      </c>
      <c r="B40" s="29" t="s">
        <v>60</v>
      </c>
      <c r="C40" s="30">
        <v>0.39600000000000002</v>
      </c>
      <c r="D40" s="31">
        <v>163.49</v>
      </c>
      <c r="E40" s="32" t="s">
        <v>61</v>
      </c>
      <c r="F40" s="32" t="s">
        <v>62</v>
      </c>
      <c r="G40" s="31">
        <v>65</v>
      </c>
      <c r="H40" s="32" t="s">
        <v>63</v>
      </c>
      <c r="I40" s="31">
        <v>2</v>
      </c>
      <c r="J40" s="32" t="s">
        <v>31</v>
      </c>
      <c r="K40" s="32" t="s">
        <v>32</v>
      </c>
      <c r="L40" s="31">
        <v>580</v>
      </c>
      <c r="M40" s="32" t="s">
        <v>64</v>
      </c>
      <c r="N40" s="32" t="s">
        <v>65</v>
      </c>
    </row>
    <row r="41" spans="1:15" s="2" customFormat="1" ht="14.4" x14ac:dyDescent="0.2">
      <c r="A41" s="33" t="s">
        <v>34</v>
      </c>
      <c r="B41" s="34" t="s">
        <v>66</v>
      </c>
      <c r="C41" s="35"/>
      <c r="D41" s="36" t="s">
        <v>67</v>
      </c>
      <c r="E41" s="36"/>
      <c r="F41" s="36"/>
      <c r="G41" s="36">
        <v>6</v>
      </c>
      <c r="H41" s="36"/>
      <c r="I41" s="36"/>
      <c r="J41" s="36"/>
      <c r="K41" s="36" t="s">
        <v>68</v>
      </c>
      <c r="L41" s="36">
        <v>160</v>
      </c>
      <c r="M41" s="36"/>
      <c r="N41" s="36"/>
      <c r="O41" s="26"/>
    </row>
    <row r="42" spans="1:15" s="2" customFormat="1" ht="14.4" x14ac:dyDescent="0.2">
      <c r="A42" s="33" t="s">
        <v>34</v>
      </c>
      <c r="B42" s="34" t="s">
        <v>69</v>
      </c>
      <c r="C42" s="35"/>
      <c r="D42" s="36" t="s">
        <v>70</v>
      </c>
      <c r="E42" s="36"/>
      <c r="F42" s="36"/>
      <c r="G42" s="36">
        <v>5</v>
      </c>
      <c r="H42" s="36"/>
      <c r="I42" s="36"/>
      <c r="J42" s="36"/>
      <c r="K42" s="36" t="s">
        <v>71</v>
      </c>
      <c r="L42" s="36">
        <v>118</v>
      </c>
      <c r="M42" s="36"/>
      <c r="N42" s="36"/>
      <c r="O42" s="26"/>
    </row>
    <row r="43" spans="1:15" s="2" customFormat="1" ht="14.4" x14ac:dyDescent="0.2">
      <c r="A43" s="33" t="s">
        <v>34</v>
      </c>
      <c r="B43" s="34" t="s">
        <v>41</v>
      </c>
      <c r="C43" s="35"/>
      <c r="D43" s="36"/>
      <c r="E43" s="36"/>
      <c r="F43" s="36"/>
      <c r="G43" s="36">
        <v>76</v>
      </c>
      <c r="H43" s="36"/>
      <c r="I43" s="36"/>
      <c r="J43" s="36"/>
      <c r="K43" s="36"/>
      <c r="L43" s="36">
        <v>858</v>
      </c>
      <c r="M43" s="36"/>
      <c r="N43" s="36"/>
      <c r="O43" s="26"/>
    </row>
    <row r="44" spans="1:15" s="2" customFormat="1" ht="96.6" x14ac:dyDescent="0.2">
      <c r="A44" s="28">
        <v>6</v>
      </c>
      <c r="B44" s="29" t="s">
        <v>72</v>
      </c>
      <c r="C44" s="30">
        <v>0.22</v>
      </c>
      <c r="D44" s="31">
        <v>1667.5</v>
      </c>
      <c r="E44" s="32" t="s">
        <v>73</v>
      </c>
      <c r="F44" s="32" t="s">
        <v>74</v>
      </c>
      <c r="G44" s="31">
        <v>367</v>
      </c>
      <c r="H44" s="32" t="s">
        <v>75</v>
      </c>
      <c r="I44" s="32" t="s">
        <v>76</v>
      </c>
      <c r="J44" s="32" t="s">
        <v>31</v>
      </c>
      <c r="K44" s="32" t="s">
        <v>32</v>
      </c>
      <c r="L44" s="31">
        <v>5042</v>
      </c>
      <c r="M44" s="32" t="s">
        <v>77</v>
      </c>
      <c r="N44" s="32" t="s">
        <v>78</v>
      </c>
    </row>
    <row r="45" spans="1:15" s="2" customFormat="1" ht="14.4" x14ac:dyDescent="0.2">
      <c r="A45" s="33" t="s">
        <v>34</v>
      </c>
      <c r="B45" s="34" t="s">
        <v>79</v>
      </c>
      <c r="C45" s="35"/>
      <c r="D45" s="36" t="s">
        <v>36</v>
      </c>
      <c r="E45" s="36"/>
      <c r="F45" s="36"/>
      <c r="G45" s="36">
        <v>159</v>
      </c>
      <c r="H45" s="36"/>
      <c r="I45" s="36"/>
      <c r="J45" s="36"/>
      <c r="K45" s="36" t="s">
        <v>37</v>
      </c>
      <c r="L45" s="36">
        <v>4059</v>
      </c>
      <c r="M45" s="36"/>
      <c r="N45" s="36"/>
      <c r="O45" s="26"/>
    </row>
    <row r="46" spans="1:15" s="2" customFormat="1" ht="14.4" x14ac:dyDescent="0.2">
      <c r="A46" s="33" t="s">
        <v>34</v>
      </c>
      <c r="B46" s="34" t="s">
        <v>80</v>
      </c>
      <c r="C46" s="35"/>
      <c r="D46" s="36" t="s">
        <v>39</v>
      </c>
      <c r="E46" s="36"/>
      <c r="F46" s="36"/>
      <c r="G46" s="36">
        <v>92</v>
      </c>
      <c r="H46" s="36"/>
      <c r="I46" s="36"/>
      <c r="J46" s="36"/>
      <c r="K46" s="36" t="s">
        <v>40</v>
      </c>
      <c r="L46" s="36">
        <v>2340</v>
      </c>
      <c r="M46" s="36"/>
      <c r="N46" s="36"/>
      <c r="O46" s="26"/>
    </row>
    <row r="47" spans="1:15" s="2" customFormat="1" ht="14.4" x14ac:dyDescent="0.2">
      <c r="A47" s="33" t="s">
        <v>34</v>
      </c>
      <c r="B47" s="34" t="s">
        <v>41</v>
      </c>
      <c r="C47" s="35"/>
      <c r="D47" s="36"/>
      <c r="E47" s="36"/>
      <c r="F47" s="36"/>
      <c r="G47" s="36">
        <v>618</v>
      </c>
      <c r="H47" s="36"/>
      <c r="I47" s="36"/>
      <c r="J47" s="36"/>
      <c r="K47" s="36"/>
      <c r="L47" s="36">
        <v>11441</v>
      </c>
      <c r="M47" s="36"/>
      <c r="N47" s="36"/>
      <c r="O47" s="26"/>
    </row>
    <row r="48" spans="1:15" s="2" customFormat="1" ht="82.8" x14ac:dyDescent="0.2">
      <c r="A48" s="28">
        <v>7</v>
      </c>
      <c r="B48" s="29" t="s">
        <v>81</v>
      </c>
      <c r="C48" s="30">
        <v>22.44</v>
      </c>
      <c r="D48" s="31">
        <v>83.6</v>
      </c>
      <c r="E48" s="32" t="s">
        <v>82</v>
      </c>
      <c r="F48" s="31"/>
      <c r="G48" s="31">
        <v>1876</v>
      </c>
      <c r="H48" s="32" t="s">
        <v>83</v>
      </c>
      <c r="I48" s="31"/>
      <c r="J48" s="32" t="s">
        <v>31</v>
      </c>
      <c r="K48" s="32" t="s">
        <v>32</v>
      </c>
      <c r="L48" s="31">
        <v>12400</v>
      </c>
      <c r="M48" s="32" t="s">
        <v>84</v>
      </c>
      <c r="N48" s="31"/>
    </row>
    <row r="49" spans="1:15" s="2" customFormat="1" ht="96.6" x14ac:dyDescent="0.2">
      <c r="A49" s="28">
        <v>8</v>
      </c>
      <c r="B49" s="29" t="s">
        <v>85</v>
      </c>
      <c r="C49" s="30">
        <v>1.6</v>
      </c>
      <c r="D49" s="31">
        <v>42.98</v>
      </c>
      <c r="E49" s="31"/>
      <c r="F49" s="31">
        <v>42.98</v>
      </c>
      <c r="G49" s="31">
        <v>69</v>
      </c>
      <c r="H49" s="31"/>
      <c r="I49" s="31">
        <v>69</v>
      </c>
      <c r="J49" s="32" t="s">
        <v>31</v>
      </c>
      <c r="K49" s="32" t="s">
        <v>32</v>
      </c>
      <c r="L49" s="31">
        <v>654</v>
      </c>
      <c r="M49" s="31"/>
      <c r="N49" s="31">
        <v>654</v>
      </c>
    </row>
    <row r="50" spans="1:15" s="2" customFormat="1" ht="14.4" x14ac:dyDescent="0.2">
      <c r="A50" s="33" t="s">
        <v>34</v>
      </c>
      <c r="B50" s="34" t="s">
        <v>41</v>
      </c>
      <c r="C50" s="35"/>
      <c r="D50" s="36"/>
      <c r="E50" s="36"/>
      <c r="F50" s="36"/>
      <c r="G50" s="36">
        <v>69</v>
      </c>
      <c r="H50" s="36"/>
      <c r="I50" s="36"/>
      <c r="J50" s="36"/>
      <c r="K50" s="36"/>
      <c r="L50" s="36">
        <v>654</v>
      </c>
      <c r="M50" s="36"/>
      <c r="N50" s="36"/>
      <c r="O50" s="26"/>
    </row>
    <row r="51" spans="1:15" s="2" customFormat="1" ht="96.6" x14ac:dyDescent="0.2">
      <c r="A51" s="28">
        <v>9</v>
      </c>
      <c r="B51" s="29" t="s">
        <v>86</v>
      </c>
      <c r="C51" s="30">
        <v>1.6</v>
      </c>
      <c r="D51" s="31">
        <v>11.42</v>
      </c>
      <c r="E51" s="31"/>
      <c r="F51" s="31">
        <v>11.42</v>
      </c>
      <c r="G51" s="31">
        <v>18</v>
      </c>
      <c r="H51" s="31"/>
      <c r="I51" s="31">
        <v>18</v>
      </c>
      <c r="J51" s="32" t="s">
        <v>31</v>
      </c>
      <c r="K51" s="32" t="s">
        <v>32</v>
      </c>
      <c r="L51" s="31">
        <v>174</v>
      </c>
      <c r="M51" s="31"/>
      <c r="N51" s="31">
        <v>174</v>
      </c>
    </row>
    <row r="52" spans="1:15" s="2" customFormat="1" ht="14.4" x14ac:dyDescent="0.2">
      <c r="A52" s="38" t="s">
        <v>34</v>
      </c>
      <c r="B52" s="39" t="s">
        <v>41</v>
      </c>
      <c r="C52" s="40"/>
      <c r="D52" s="41"/>
      <c r="E52" s="41"/>
      <c r="F52" s="41"/>
      <c r="G52" s="41">
        <v>18</v>
      </c>
      <c r="H52" s="41"/>
      <c r="I52" s="41"/>
      <c r="J52" s="41"/>
      <c r="K52" s="41"/>
      <c r="L52" s="41">
        <v>174</v>
      </c>
      <c r="M52" s="41"/>
      <c r="N52" s="41"/>
      <c r="O52" s="26"/>
    </row>
    <row r="53" spans="1:15" s="2" customFormat="1" ht="22.2" customHeight="1" x14ac:dyDescent="0.2">
      <c r="A53" s="59" t="s">
        <v>87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</row>
    <row r="54" spans="1:15" s="2" customFormat="1" ht="124.2" x14ac:dyDescent="0.2">
      <c r="A54" s="28">
        <v>10</v>
      </c>
      <c r="B54" s="29" t="s">
        <v>88</v>
      </c>
      <c r="C54" s="30">
        <v>0.04</v>
      </c>
      <c r="D54" s="31">
        <v>522.36</v>
      </c>
      <c r="E54" s="31">
        <v>193.94</v>
      </c>
      <c r="F54" s="32" t="s">
        <v>89</v>
      </c>
      <c r="G54" s="31">
        <v>21</v>
      </c>
      <c r="H54" s="31">
        <v>8</v>
      </c>
      <c r="I54" s="32" t="s">
        <v>90</v>
      </c>
      <c r="J54" s="32" t="s">
        <v>31</v>
      </c>
      <c r="K54" s="32" t="s">
        <v>32</v>
      </c>
      <c r="L54" s="31">
        <v>323</v>
      </c>
      <c r="M54" s="31">
        <v>198</v>
      </c>
      <c r="N54" s="32" t="s">
        <v>91</v>
      </c>
    </row>
    <row r="55" spans="1:15" s="2" customFormat="1" ht="14.4" x14ac:dyDescent="0.2">
      <c r="A55" s="33" t="s">
        <v>34</v>
      </c>
      <c r="B55" s="34" t="s">
        <v>92</v>
      </c>
      <c r="C55" s="35"/>
      <c r="D55" s="36" t="s">
        <v>67</v>
      </c>
      <c r="E55" s="36"/>
      <c r="F55" s="36"/>
      <c r="G55" s="36">
        <v>7</v>
      </c>
      <c r="H55" s="36"/>
      <c r="I55" s="36"/>
      <c r="J55" s="36"/>
      <c r="K55" s="36" t="s">
        <v>68</v>
      </c>
      <c r="L55" s="36">
        <v>184</v>
      </c>
      <c r="M55" s="36"/>
      <c r="N55" s="36"/>
      <c r="O55" s="26"/>
    </row>
    <row r="56" spans="1:15" s="2" customFormat="1" ht="14.4" x14ac:dyDescent="0.2">
      <c r="A56" s="33" t="s">
        <v>34</v>
      </c>
      <c r="B56" s="34" t="s">
        <v>93</v>
      </c>
      <c r="C56" s="35"/>
      <c r="D56" s="36" t="s">
        <v>94</v>
      </c>
      <c r="E56" s="36"/>
      <c r="F56" s="36"/>
      <c r="G56" s="36">
        <v>7</v>
      </c>
      <c r="H56" s="36"/>
      <c r="I56" s="36"/>
      <c r="J56" s="36"/>
      <c r="K56" s="36" t="s">
        <v>95</v>
      </c>
      <c r="L56" s="36">
        <v>163</v>
      </c>
      <c r="M56" s="36"/>
      <c r="N56" s="36"/>
      <c r="O56" s="26"/>
    </row>
    <row r="57" spans="1:15" s="2" customFormat="1" ht="14.4" x14ac:dyDescent="0.2">
      <c r="A57" s="33" t="s">
        <v>34</v>
      </c>
      <c r="B57" s="34" t="s">
        <v>41</v>
      </c>
      <c r="C57" s="35"/>
      <c r="D57" s="36"/>
      <c r="E57" s="36"/>
      <c r="F57" s="36"/>
      <c r="G57" s="36">
        <v>35</v>
      </c>
      <c r="H57" s="36"/>
      <c r="I57" s="36"/>
      <c r="J57" s="36"/>
      <c r="K57" s="36"/>
      <c r="L57" s="36">
        <v>670</v>
      </c>
      <c r="M57" s="36"/>
      <c r="N57" s="36"/>
      <c r="O57" s="26"/>
    </row>
    <row r="58" spans="1:15" s="2" customFormat="1" ht="110.4" x14ac:dyDescent="0.2">
      <c r="A58" s="28">
        <v>11</v>
      </c>
      <c r="B58" s="29" t="s">
        <v>96</v>
      </c>
      <c r="C58" s="30">
        <v>4.9000000000000002E-2</v>
      </c>
      <c r="D58" s="31">
        <v>222.77</v>
      </c>
      <c r="E58" s="31">
        <v>36.299999999999997</v>
      </c>
      <c r="F58" s="32" t="s">
        <v>97</v>
      </c>
      <c r="G58" s="31">
        <v>11</v>
      </c>
      <c r="H58" s="31">
        <v>2</v>
      </c>
      <c r="I58" s="32" t="s">
        <v>98</v>
      </c>
      <c r="J58" s="32" t="s">
        <v>31</v>
      </c>
      <c r="K58" s="32" t="s">
        <v>32</v>
      </c>
      <c r="L58" s="31">
        <v>132</v>
      </c>
      <c r="M58" s="31">
        <v>45</v>
      </c>
      <c r="N58" s="32" t="s">
        <v>99</v>
      </c>
    </row>
    <row r="59" spans="1:15" s="2" customFormat="1" ht="14.4" x14ac:dyDescent="0.2">
      <c r="A59" s="33" t="s">
        <v>34</v>
      </c>
      <c r="B59" s="34" t="s">
        <v>100</v>
      </c>
      <c r="C59" s="35"/>
      <c r="D59" s="36" t="s">
        <v>67</v>
      </c>
      <c r="E59" s="36"/>
      <c r="F59" s="36"/>
      <c r="G59" s="36">
        <v>2</v>
      </c>
      <c r="H59" s="36"/>
      <c r="I59" s="36"/>
      <c r="J59" s="36"/>
      <c r="K59" s="36" t="s">
        <v>68</v>
      </c>
      <c r="L59" s="36">
        <v>59</v>
      </c>
      <c r="M59" s="36"/>
      <c r="N59" s="36"/>
      <c r="O59" s="26"/>
    </row>
    <row r="60" spans="1:15" s="2" customFormat="1" ht="14.4" x14ac:dyDescent="0.2">
      <c r="A60" s="33" t="s">
        <v>34</v>
      </c>
      <c r="B60" s="34" t="s">
        <v>101</v>
      </c>
      <c r="C60" s="35"/>
      <c r="D60" s="36" t="s">
        <v>94</v>
      </c>
      <c r="E60" s="36"/>
      <c r="F60" s="36"/>
      <c r="G60" s="36">
        <v>2</v>
      </c>
      <c r="H60" s="36"/>
      <c r="I60" s="36"/>
      <c r="J60" s="36"/>
      <c r="K60" s="36" t="s">
        <v>95</v>
      </c>
      <c r="L60" s="36">
        <v>53</v>
      </c>
      <c r="M60" s="36"/>
      <c r="N60" s="36"/>
      <c r="O60" s="26"/>
    </row>
    <row r="61" spans="1:15" s="2" customFormat="1" ht="14.4" x14ac:dyDescent="0.2">
      <c r="A61" s="33" t="s">
        <v>34</v>
      </c>
      <c r="B61" s="34" t="s">
        <v>41</v>
      </c>
      <c r="C61" s="35"/>
      <c r="D61" s="36"/>
      <c r="E61" s="36"/>
      <c r="F61" s="36"/>
      <c r="G61" s="36">
        <v>15</v>
      </c>
      <c r="H61" s="36"/>
      <c r="I61" s="36"/>
      <c r="J61" s="36"/>
      <c r="K61" s="36"/>
      <c r="L61" s="36">
        <v>244</v>
      </c>
      <c r="M61" s="36"/>
      <c r="N61" s="36"/>
      <c r="O61" s="26"/>
    </row>
    <row r="62" spans="1:15" s="2" customFormat="1" ht="96.6" x14ac:dyDescent="0.2">
      <c r="A62" s="28">
        <v>12</v>
      </c>
      <c r="B62" s="29" t="s">
        <v>102</v>
      </c>
      <c r="C62" s="42" t="s">
        <v>103</v>
      </c>
      <c r="D62" s="31">
        <v>2184</v>
      </c>
      <c r="E62" s="31">
        <v>2184</v>
      </c>
      <c r="F62" s="31"/>
      <c r="G62" s="31">
        <v>2</v>
      </c>
      <c r="H62" s="31">
        <v>2</v>
      </c>
      <c r="I62" s="31"/>
      <c r="J62" s="32" t="s">
        <v>31</v>
      </c>
      <c r="K62" s="32" t="s">
        <v>32</v>
      </c>
      <c r="L62" s="31">
        <v>50</v>
      </c>
      <c r="M62" s="31">
        <v>50</v>
      </c>
      <c r="N62" s="31"/>
    </row>
    <row r="63" spans="1:15" s="2" customFormat="1" ht="14.4" x14ac:dyDescent="0.2">
      <c r="A63" s="33" t="s">
        <v>34</v>
      </c>
      <c r="B63" s="34" t="s">
        <v>104</v>
      </c>
      <c r="C63" s="35"/>
      <c r="D63" s="36" t="s">
        <v>105</v>
      </c>
      <c r="E63" s="36"/>
      <c r="F63" s="36"/>
      <c r="G63" s="36">
        <v>1</v>
      </c>
      <c r="H63" s="36"/>
      <c r="I63" s="36"/>
      <c r="J63" s="36"/>
      <c r="K63" s="36" t="s">
        <v>106</v>
      </c>
      <c r="L63" s="36">
        <v>36</v>
      </c>
      <c r="M63" s="36"/>
      <c r="N63" s="36"/>
      <c r="O63" s="26"/>
    </row>
    <row r="64" spans="1:15" s="2" customFormat="1" ht="14.4" x14ac:dyDescent="0.2">
      <c r="A64" s="33" t="s">
        <v>34</v>
      </c>
      <c r="B64" s="34" t="s">
        <v>107</v>
      </c>
      <c r="C64" s="35"/>
      <c r="D64" s="36" t="s">
        <v>108</v>
      </c>
      <c r="E64" s="36"/>
      <c r="F64" s="36"/>
      <c r="G64" s="36">
        <v>1</v>
      </c>
      <c r="H64" s="36"/>
      <c r="I64" s="36"/>
      <c r="J64" s="36"/>
      <c r="K64" s="36" t="s">
        <v>109</v>
      </c>
      <c r="L64" s="36">
        <v>19</v>
      </c>
      <c r="M64" s="36"/>
      <c r="N64" s="36"/>
      <c r="O64" s="26"/>
    </row>
    <row r="65" spans="1:15" s="2" customFormat="1" ht="14.4" x14ac:dyDescent="0.2">
      <c r="A65" s="33" t="s">
        <v>34</v>
      </c>
      <c r="B65" s="34" t="s">
        <v>41</v>
      </c>
      <c r="C65" s="35"/>
      <c r="D65" s="36"/>
      <c r="E65" s="36"/>
      <c r="F65" s="36"/>
      <c r="G65" s="36">
        <v>4</v>
      </c>
      <c r="H65" s="36"/>
      <c r="I65" s="36"/>
      <c r="J65" s="36"/>
      <c r="K65" s="36"/>
      <c r="L65" s="36">
        <v>105</v>
      </c>
      <c r="M65" s="36"/>
      <c r="N65" s="36"/>
      <c r="O65" s="26"/>
    </row>
    <row r="66" spans="1:15" s="2" customFormat="1" ht="55.2" x14ac:dyDescent="0.2">
      <c r="A66" s="28">
        <v>13</v>
      </c>
      <c r="B66" s="29" t="s">
        <v>110</v>
      </c>
      <c r="C66" s="30">
        <v>5.0000000000000001E-4</v>
      </c>
      <c r="D66" s="31">
        <v>3528.33</v>
      </c>
      <c r="E66" s="32" t="s">
        <v>111</v>
      </c>
      <c r="F66" s="32" t="s">
        <v>112</v>
      </c>
      <c r="G66" s="31">
        <v>2</v>
      </c>
      <c r="H66" s="31">
        <v>1</v>
      </c>
      <c r="I66" s="31">
        <v>1</v>
      </c>
      <c r="J66" s="32" t="s">
        <v>31</v>
      </c>
      <c r="K66" s="32" t="s">
        <v>32</v>
      </c>
      <c r="L66" s="31">
        <v>24</v>
      </c>
      <c r="M66" s="32" t="s">
        <v>113</v>
      </c>
      <c r="N66" s="32" t="s">
        <v>114</v>
      </c>
    </row>
    <row r="67" spans="1:15" s="2" customFormat="1" ht="14.4" x14ac:dyDescent="0.2">
      <c r="A67" s="33" t="s">
        <v>34</v>
      </c>
      <c r="B67" s="34" t="s">
        <v>115</v>
      </c>
      <c r="C67" s="35"/>
      <c r="D67" s="36" t="s">
        <v>116</v>
      </c>
      <c r="E67" s="36"/>
      <c r="F67" s="36"/>
      <c r="G67" s="36">
        <v>1</v>
      </c>
      <c r="H67" s="36"/>
      <c r="I67" s="36"/>
      <c r="J67" s="36"/>
      <c r="K67" s="36" t="s">
        <v>117</v>
      </c>
      <c r="L67" s="36">
        <v>15</v>
      </c>
      <c r="M67" s="36"/>
      <c r="N67" s="36"/>
      <c r="O67" s="26"/>
    </row>
    <row r="68" spans="1:15" s="2" customFormat="1" ht="14.4" x14ac:dyDescent="0.2">
      <c r="A68" s="33" t="s">
        <v>34</v>
      </c>
      <c r="B68" s="34" t="s">
        <v>118</v>
      </c>
      <c r="C68" s="35"/>
      <c r="D68" s="36" t="s">
        <v>119</v>
      </c>
      <c r="E68" s="36"/>
      <c r="F68" s="36"/>
      <c r="G68" s="36">
        <v>1</v>
      </c>
      <c r="H68" s="36"/>
      <c r="I68" s="36"/>
      <c r="J68" s="36"/>
      <c r="K68" s="36" t="s">
        <v>120</v>
      </c>
      <c r="L68" s="36">
        <v>9</v>
      </c>
      <c r="M68" s="36"/>
      <c r="N68" s="36"/>
      <c r="O68" s="26"/>
    </row>
    <row r="69" spans="1:15" s="2" customFormat="1" ht="14.4" x14ac:dyDescent="0.2">
      <c r="A69" s="33" t="s">
        <v>34</v>
      </c>
      <c r="B69" s="34" t="s">
        <v>41</v>
      </c>
      <c r="C69" s="35"/>
      <c r="D69" s="36"/>
      <c r="E69" s="36"/>
      <c r="F69" s="36"/>
      <c r="G69" s="36">
        <v>4</v>
      </c>
      <c r="H69" s="36"/>
      <c r="I69" s="36"/>
      <c r="J69" s="36"/>
      <c r="K69" s="36"/>
      <c r="L69" s="36">
        <v>48</v>
      </c>
      <c r="M69" s="36"/>
      <c r="N69" s="36"/>
      <c r="O69" s="26"/>
    </row>
    <row r="70" spans="1:15" s="2" customFormat="1" ht="69" x14ac:dyDescent="0.2">
      <c r="A70" s="28">
        <v>14</v>
      </c>
      <c r="B70" s="29" t="s">
        <v>121</v>
      </c>
      <c r="C70" s="30">
        <v>5.0999999999999997E-2</v>
      </c>
      <c r="D70" s="31">
        <v>560</v>
      </c>
      <c r="E70" s="32" t="s">
        <v>122</v>
      </c>
      <c r="F70" s="31"/>
      <c r="G70" s="31">
        <v>29</v>
      </c>
      <c r="H70" s="32" t="s">
        <v>123</v>
      </c>
      <c r="I70" s="31"/>
      <c r="J70" s="32" t="s">
        <v>31</v>
      </c>
      <c r="K70" s="32" t="s">
        <v>32</v>
      </c>
      <c r="L70" s="31">
        <v>189</v>
      </c>
      <c r="M70" s="32" t="s">
        <v>124</v>
      </c>
      <c r="N70" s="31"/>
    </row>
    <row r="71" spans="1:15" s="2" customFormat="1" ht="69" x14ac:dyDescent="0.2">
      <c r="A71" s="28">
        <v>15</v>
      </c>
      <c r="B71" s="29" t="s">
        <v>125</v>
      </c>
      <c r="C71" s="30">
        <v>8.3000000000000004E-2</v>
      </c>
      <c r="D71" s="31">
        <v>439.57</v>
      </c>
      <c r="E71" s="32" t="s">
        <v>126</v>
      </c>
      <c r="F71" s="32" t="s">
        <v>127</v>
      </c>
      <c r="G71" s="31">
        <v>36</v>
      </c>
      <c r="H71" s="32" t="s">
        <v>128</v>
      </c>
      <c r="I71" s="32" t="s">
        <v>129</v>
      </c>
      <c r="J71" s="32" t="s">
        <v>31</v>
      </c>
      <c r="K71" s="32" t="s">
        <v>32</v>
      </c>
      <c r="L71" s="31">
        <v>387</v>
      </c>
      <c r="M71" s="32" t="s">
        <v>130</v>
      </c>
      <c r="N71" s="32" t="s">
        <v>131</v>
      </c>
    </row>
    <row r="72" spans="1:15" s="2" customFormat="1" ht="14.4" x14ac:dyDescent="0.2">
      <c r="A72" s="33" t="s">
        <v>34</v>
      </c>
      <c r="B72" s="34" t="s">
        <v>132</v>
      </c>
      <c r="C72" s="35"/>
      <c r="D72" s="36" t="s">
        <v>67</v>
      </c>
      <c r="E72" s="36"/>
      <c r="F72" s="36"/>
      <c r="G72" s="36">
        <v>6</v>
      </c>
      <c r="H72" s="36"/>
      <c r="I72" s="36"/>
      <c r="J72" s="36"/>
      <c r="K72" s="36" t="s">
        <v>68</v>
      </c>
      <c r="L72" s="36">
        <v>144</v>
      </c>
      <c r="M72" s="36"/>
      <c r="N72" s="36"/>
      <c r="O72" s="26"/>
    </row>
    <row r="73" spans="1:15" s="2" customFormat="1" ht="14.4" x14ac:dyDescent="0.2">
      <c r="A73" s="33" t="s">
        <v>34</v>
      </c>
      <c r="B73" s="34" t="s">
        <v>133</v>
      </c>
      <c r="C73" s="35"/>
      <c r="D73" s="36" t="s">
        <v>94</v>
      </c>
      <c r="E73" s="36"/>
      <c r="F73" s="36"/>
      <c r="G73" s="36">
        <v>5</v>
      </c>
      <c r="H73" s="36"/>
      <c r="I73" s="36"/>
      <c r="J73" s="36"/>
      <c r="K73" s="36" t="s">
        <v>95</v>
      </c>
      <c r="L73" s="36">
        <v>128</v>
      </c>
      <c r="M73" s="36"/>
      <c r="N73" s="36"/>
      <c r="O73" s="26"/>
    </row>
    <row r="74" spans="1:15" s="2" customFormat="1" ht="14.4" x14ac:dyDescent="0.2">
      <c r="A74" s="33" t="s">
        <v>34</v>
      </c>
      <c r="B74" s="34" t="s">
        <v>41</v>
      </c>
      <c r="C74" s="35"/>
      <c r="D74" s="36"/>
      <c r="E74" s="36"/>
      <c r="F74" s="36"/>
      <c r="G74" s="36">
        <v>47</v>
      </c>
      <c r="H74" s="36"/>
      <c r="I74" s="36"/>
      <c r="J74" s="36"/>
      <c r="K74" s="36"/>
      <c r="L74" s="36">
        <v>659</v>
      </c>
      <c r="M74" s="36"/>
      <c r="N74" s="36"/>
      <c r="O74" s="26"/>
    </row>
    <row r="75" spans="1:15" s="2" customFormat="1" ht="82.8" x14ac:dyDescent="0.2">
      <c r="A75" s="28">
        <v>16</v>
      </c>
      <c r="B75" s="29" t="s">
        <v>134</v>
      </c>
      <c r="C75" s="30">
        <v>8.3000000000000004E-2</v>
      </c>
      <c r="D75" s="31">
        <v>11500</v>
      </c>
      <c r="E75" s="32" t="s">
        <v>135</v>
      </c>
      <c r="F75" s="31"/>
      <c r="G75" s="31">
        <v>955</v>
      </c>
      <c r="H75" s="32" t="s">
        <v>136</v>
      </c>
      <c r="I75" s="31"/>
      <c r="J75" s="32" t="s">
        <v>31</v>
      </c>
      <c r="K75" s="32" t="s">
        <v>32</v>
      </c>
      <c r="L75" s="31">
        <v>6309</v>
      </c>
      <c r="M75" s="32" t="s">
        <v>137</v>
      </c>
      <c r="N75" s="31"/>
    </row>
    <row r="76" spans="1:15" s="2" customFormat="1" ht="69" x14ac:dyDescent="0.2">
      <c r="A76" s="28">
        <v>17</v>
      </c>
      <c r="B76" s="29" t="s">
        <v>138</v>
      </c>
      <c r="C76" s="30">
        <v>2</v>
      </c>
      <c r="D76" s="31">
        <v>76.849999999999994</v>
      </c>
      <c r="E76" s="32" t="s">
        <v>139</v>
      </c>
      <c r="F76" s="32" t="s">
        <v>140</v>
      </c>
      <c r="G76" s="31">
        <v>154</v>
      </c>
      <c r="H76" s="32" t="s">
        <v>141</v>
      </c>
      <c r="I76" s="32" t="s">
        <v>142</v>
      </c>
      <c r="J76" s="32" t="s">
        <v>31</v>
      </c>
      <c r="K76" s="32" t="s">
        <v>32</v>
      </c>
      <c r="L76" s="31">
        <v>1551</v>
      </c>
      <c r="M76" s="32" t="s">
        <v>143</v>
      </c>
      <c r="N76" s="32" t="s">
        <v>144</v>
      </c>
    </row>
    <row r="77" spans="1:15" s="2" customFormat="1" ht="14.4" x14ac:dyDescent="0.2">
      <c r="A77" s="33" t="s">
        <v>34</v>
      </c>
      <c r="B77" s="34" t="s">
        <v>145</v>
      </c>
      <c r="C77" s="35"/>
      <c r="D77" s="36" t="s">
        <v>67</v>
      </c>
      <c r="E77" s="36"/>
      <c r="F77" s="36"/>
      <c r="G77" s="36">
        <v>30</v>
      </c>
      <c r="H77" s="36"/>
      <c r="I77" s="36"/>
      <c r="J77" s="36"/>
      <c r="K77" s="36" t="s">
        <v>68</v>
      </c>
      <c r="L77" s="36">
        <v>766</v>
      </c>
      <c r="M77" s="36"/>
      <c r="N77" s="36"/>
      <c r="O77" s="26"/>
    </row>
    <row r="78" spans="1:15" s="2" customFormat="1" ht="14.4" x14ac:dyDescent="0.2">
      <c r="A78" s="33" t="s">
        <v>34</v>
      </c>
      <c r="B78" s="34" t="s">
        <v>146</v>
      </c>
      <c r="C78" s="35"/>
      <c r="D78" s="36" t="s">
        <v>70</v>
      </c>
      <c r="E78" s="36"/>
      <c r="F78" s="36"/>
      <c r="G78" s="36">
        <v>22</v>
      </c>
      <c r="H78" s="36"/>
      <c r="I78" s="36"/>
      <c r="J78" s="36"/>
      <c r="K78" s="36" t="s">
        <v>71</v>
      </c>
      <c r="L78" s="36">
        <v>568</v>
      </c>
      <c r="M78" s="36"/>
      <c r="N78" s="36"/>
      <c r="O78" s="26"/>
    </row>
    <row r="79" spans="1:15" s="2" customFormat="1" ht="14.4" x14ac:dyDescent="0.2">
      <c r="A79" s="33" t="s">
        <v>34</v>
      </c>
      <c r="B79" s="34" t="s">
        <v>41</v>
      </c>
      <c r="C79" s="35"/>
      <c r="D79" s="36"/>
      <c r="E79" s="36"/>
      <c r="F79" s="36"/>
      <c r="G79" s="36">
        <v>206</v>
      </c>
      <c r="H79" s="36"/>
      <c r="I79" s="36"/>
      <c r="J79" s="36"/>
      <c r="K79" s="36"/>
      <c r="L79" s="36">
        <v>2885</v>
      </c>
      <c r="M79" s="36"/>
      <c r="N79" s="36"/>
      <c r="O79" s="26"/>
    </row>
    <row r="80" spans="1:15" s="2" customFormat="1" ht="110.4" x14ac:dyDescent="0.2">
      <c r="A80" s="28">
        <v>18</v>
      </c>
      <c r="B80" s="29" t="s">
        <v>147</v>
      </c>
      <c r="C80" s="30">
        <v>0.11</v>
      </c>
      <c r="D80" s="31">
        <v>1051.47</v>
      </c>
      <c r="E80" s="32" t="s">
        <v>148</v>
      </c>
      <c r="F80" s="32" t="s">
        <v>149</v>
      </c>
      <c r="G80" s="31">
        <v>116</v>
      </c>
      <c r="H80" s="32" t="s">
        <v>150</v>
      </c>
      <c r="I80" s="32" t="s">
        <v>151</v>
      </c>
      <c r="J80" s="32" t="s">
        <v>31</v>
      </c>
      <c r="K80" s="32" t="s">
        <v>32</v>
      </c>
      <c r="L80" s="31">
        <v>1635</v>
      </c>
      <c r="M80" s="32" t="s">
        <v>152</v>
      </c>
      <c r="N80" s="32" t="s">
        <v>153</v>
      </c>
    </row>
    <row r="81" spans="1:15" s="2" customFormat="1" ht="14.4" x14ac:dyDescent="0.2">
      <c r="A81" s="33" t="s">
        <v>34</v>
      </c>
      <c r="B81" s="34" t="s">
        <v>154</v>
      </c>
      <c r="C81" s="35"/>
      <c r="D81" s="36" t="s">
        <v>67</v>
      </c>
      <c r="E81" s="36"/>
      <c r="F81" s="36"/>
      <c r="G81" s="36">
        <v>36</v>
      </c>
      <c r="H81" s="36"/>
      <c r="I81" s="36"/>
      <c r="J81" s="36"/>
      <c r="K81" s="36" t="s">
        <v>68</v>
      </c>
      <c r="L81" s="36">
        <v>908</v>
      </c>
      <c r="M81" s="36"/>
      <c r="N81" s="36"/>
      <c r="O81" s="26"/>
    </row>
    <row r="82" spans="1:15" s="2" customFormat="1" ht="14.4" x14ac:dyDescent="0.2">
      <c r="A82" s="33" t="s">
        <v>34</v>
      </c>
      <c r="B82" s="34" t="s">
        <v>155</v>
      </c>
      <c r="C82" s="35"/>
      <c r="D82" s="36" t="s">
        <v>94</v>
      </c>
      <c r="E82" s="36"/>
      <c r="F82" s="36"/>
      <c r="G82" s="36">
        <v>32</v>
      </c>
      <c r="H82" s="36"/>
      <c r="I82" s="36"/>
      <c r="J82" s="36"/>
      <c r="K82" s="36" t="s">
        <v>95</v>
      </c>
      <c r="L82" s="36">
        <v>807</v>
      </c>
      <c r="M82" s="36"/>
      <c r="N82" s="36"/>
      <c r="O82" s="26"/>
    </row>
    <row r="83" spans="1:15" s="2" customFormat="1" ht="14.4" x14ac:dyDescent="0.2">
      <c r="A83" s="33" t="s">
        <v>34</v>
      </c>
      <c r="B83" s="34" t="s">
        <v>41</v>
      </c>
      <c r="C83" s="35"/>
      <c r="D83" s="36"/>
      <c r="E83" s="36"/>
      <c r="F83" s="36"/>
      <c r="G83" s="36">
        <v>184</v>
      </c>
      <c r="H83" s="36"/>
      <c r="I83" s="36"/>
      <c r="J83" s="36"/>
      <c r="K83" s="36"/>
      <c r="L83" s="36">
        <v>3350</v>
      </c>
      <c r="M83" s="36"/>
      <c r="N83" s="36"/>
      <c r="O83" s="26"/>
    </row>
    <row r="84" spans="1:15" s="2" customFormat="1" ht="82.8" x14ac:dyDescent="0.2">
      <c r="A84" s="28">
        <v>19</v>
      </c>
      <c r="B84" s="29" t="s">
        <v>134</v>
      </c>
      <c r="C84" s="30">
        <v>0.11</v>
      </c>
      <c r="D84" s="31">
        <v>11500</v>
      </c>
      <c r="E84" s="32" t="s">
        <v>135</v>
      </c>
      <c r="F84" s="31"/>
      <c r="G84" s="31">
        <v>1265</v>
      </c>
      <c r="H84" s="32" t="s">
        <v>156</v>
      </c>
      <c r="I84" s="31"/>
      <c r="J84" s="32" t="s">
        <v>31</v>
      </c>
      <c r="K84" s="32" t="s">
        <v>32</v>
      </c>
      <c r="L84" s="31">
        <v>8362</v>
      </c>
      <c r="M84" s="32" t="s">
        <v>157</v>
      </c>
      <c r="N84" s="31"/>
    </row>
    <row r="85" spans="1:15" s="2" customFormat="1" ht="69" x14ac:dyDescent="0.2">
      <c r="A85" s="28">
        <v>20</v>
      </c>
      <c r="B85" s="29" t="s">
        <v>158</v>
      </c>
      <c r="C85" s="30">
        <v>0.17</v>
      </c>
      <c r="D85" s="31">
        <v>900.19</v>
      </c>
      <c r="E85" s="32" t="s">
        <v>159</v>
      </c>
      <c r="F85" s="32" t="s">
        <v>160</v>
      </c>
      <c r="G85" s="31">
        <v>153</v>
      </c>
      <c r="H85" s="32" t="s">
        <v>161</v>
      </c>
      <c r="I85" s="32" t="s">
        <v>162</v>
      </c>
      <c r="J85" s="32" t="s">
        <v>31</v>
      </c>
      <c r="K85" s="32" t="s">
        <v>32</v>
      </c>
      <c r="L85" s="31">
        <v>2134</v>
      </c>
      <c r="M85" s="32" t="s">
        <v>163</v>
      </c>
      <c r="N85" s="32" t="s">
        <v>164</v>
      </c>
    </row>
    <row r="86" spans="1:15" s="2" customFormat="1" ht="14.4" x14ac:dyDescent="0.2">
      <c r="A86" s="33" t="s">
        <v>34</v>
      </c>
      <c r="B86" s="34" t="s">
        <v>165</v>
      </c>
      <c r="C86" s="35"/>
      <c r="D86" s="36" t="s">
        <v>67</v>
      </c>
      <c r="E86" s="36"/>
      <c r="F86" s="36"/>
      <c r="G86" s="36">
        <v>44</v>
      </c>
      <c r="H86" s="36"/>
      <c r="I86" s="36"/>
      <c r="J86" s="36"/>
      <c r="K86" s="36" t="s">
        <v>68</v>
      </c>
      <c r="L86" s="36">
        <v>1119</v>
      </c>
      <c r="M86" s="36"/>
      <c r="N86" s="36"/>
      <c r="O86" s="26"/>
    </row>
    <row r="87" spans="1:15" s="2" customFormat="1" ht="14.4" x14ac:dyDescent="0.2">
      <c r="A87" s="33" t="s">
        <v>34</v>
      </c>
      <c r="B87" s="34" t="s">
        <v>166</v>
      </c>
      <c r="C87" s="35"/>
      <c r="D87" s="36" t="s">
        <v>94</v>
      </c>
      <c r="E87" s="36"/>
      <c r="F87" s="36"/>
      <c r="G87" s="36">
        <v>39</v>
      </c>
      <c r="H87" s="36"/>
      <c r="I87" s="36"/>
      <c r="J87" s="36"/>
      <c r="K87" s="36" t="s">
        <v>95</v>
      </c>
      <c r="L87" s="36">
        <v>994</v>
      </c>
      <c r="M87" s="36"/>
      <c r="N87" s="36"/>
      <c r="O87" s="26"/>
    </row>
    <row r="88" spans="1:15" s="2" customFormat="1" ht="14.4" x14ac:dyDescent="0.2">
      <c r="A88" s="33" t="s">
        <v>34</v>
      </c>
      <c r="B88" s="34" t="s">
        <v>41</v>
      </c>
      <c r="C88" s="35"/>
      <c r="D88" s="36"/>
      <c r="E88" s="36"/>
      <c r="F88" s="36"/>
      <c r="G88" s="36">
        <v>236</v>
      </c>
      <c r="H88" s="36"/>
      <c r="I88" s="36"/>
      <c r="J88" s="36"/>
      <c r="K88" s="36"/>
      <c r="L88" s="36">
        <v>4247</v>
      </c>
      <c r="M88" s="36"/>
      <c r="N88" s="36"/>
      <c r="O88" s="26"/>
    </row>
    <row r="89" spans="1:15" s="2" customFormat="1" ht="69" x14ac:dyDescent="0.2">
      <c r="A89" s="43" t="s">
        <v>189</v>
      </c>
      <c r="B89" s="44" t="s">
        <v>167</v>
      </c>
      <c r="C89" s="45">
        <v>17.850000000000001</v>
      </c>
      <c r="D89" s="46">
        <v>146.78</v>
      </c>
      <c r="E89" s="47" t="s">
        <v>168</v>
      </c>
      <c r="F89" s="46"/>
      <c r="G89" s="46">
        <v>2620</v>
      </c>
      <c r="H89" s="47" t="s">
        <v>169</v>
      </c>
      <c r="I89" s="46"/>
      <c r="J89" s="47" t="s">
        <v>31</v>
      </c>
      <c r="K89" s="47" t="s">
        <v>32</v>
      </c>
      <c r="L89" s="46">
        <v>17318</v>
      </c>
      <c r="M89" s="47" t="s">
        <v>170</v>
      </c>
      <c r="N89" s="46"/>
    </row>
    <row r="90" spans="1:15" s="2" customFormat="1" ht="27.6" x14ac:dyDescent="0.2">
      <c r="A90" s="61" t="s">
        <v>171</v>
      </c>
      <c r="B90" s="62"/>
      <c r="C90" s="62"/>
      <c r="D90" s="62"/>
      <c r="E90" s="62"/>
      <c r="F90" s="62"/>
      <c r="G90" s="48">
        <v>8259</v>
      </c>
      <c r="H90" s="48" t="s">
        <v>172</v>
      </c>
      <c r="I90" s="48" t="s">
        <v>173</v>
      </c>
      <c r="J90" s="48"/>
      <c r="K90" s="48"/>
      <c r="L90" s="48">
        <v>64282</v>
      </c>
      <c r="M90" s="48" t="s">
        <v>174</v>
      </c>
      <c r="N90" s="48" t="s">
        <v>175</v>
      </c>
    </row>
    <row r="91" spans="1:15" s="2" customFormat="1" ht="13.8" x14ac:dyDescent="0.2">
      <c r="A91" s="61" t="s">
        <v>176</v>
      </c>
      <c r="B91" s="62"/>
      <c r="C91" s="62"/>
      <c r="D91" s="62"/>
      <c r="E91" s="62"/>
      <c r="F91" s="62"/>
      <c r="G91" s="48"/>
      <c r="H91" s="48"/>
      <c r="I91" s="48"/>
      <c r="J91" s="48"/>
      <c r="K91" s="48"/>
      <c r="L91" s="48"/>
      <c r="M91" s="48"/>
      <c r="N91" s="48"/>
    </row>
    <row r="92" spans="1:15" s="2" customFormat="1" ht="13.8" x14ac:dyDescent="0.2">
      <c r="A92" s="61" t="s">
        <v>177</v>
      </c>
      <c r="B92" s="62"/>
      <c r="C92" s="62"/>
      <c r="D92" s="62"/>
      <c r="E92" s="62"/>
      <c r="F92" s="62"/>
      <c r="G92" s="48">
        <v>508</v>
      </c>
      <c r="H92" s="48"/>
      <c r="I92" s="48"/>
      <c r="J92" s="48"/>
      <c r="K92" s="48"/>
      <c r="L92" s="48">
        <v>12945</v>
      </c>
      <c r="M92" s="48"/>
      <c r="N92" s="48"/>
    </row>
    <row r="93" spans="1:15" s="2" customFormat="1" ht="13.8" x14ac:dyDescent="0.2">
      <c r="A93" s="61" t="s">
        <v>178</v>
      </c>
      <c r="B93" s="62"/>
      <c r="C93" s="62"/>
      <c r="D93" s="62"/>
      <c r="E93" s="62"/>
      <c r="F93" s="62"/>
      <c r="G93" s="48">
        <v>7415</v>
      </c>
      <c r="H93" s="48"/>
      <c r="I93" s="48"/>
      <c r="J93" s="48"/>
      <c r="K93" s="48"/>
      <c r="L93" s="48">
        <v>49010</v>
      </c>
      <c r="M93" s="48"/>
      <c r="N93" s="48"/>
    </row>
    <row r="94" spans="1:15" s="2" customFormat="1" ht="13.8" x14ac:dyDescent="0.2">
      <c r="A94" s="61" t="s">
        <v>179</v>
      </c>
      <c r="B94" s="62"/>
      <c r="C94" s="62"/>
      <c r="D94" s="62"/>
      <c r="E94" s="62"/>
      <c r="F94" s="62"/>
      <c r="G94" s="48">
        <v>390</v>
      </c>
      <c r="H94" s="48"/>
      <c r="I94" s="48"/>
      <c r="J94" s="48"/>
      <c r="K94" s="48"/>
      <c r="L94" s="48">
        <v>3706</v>
      </c>
      <c r="M94" s="48"/>
      <c r="N94" s="48"/>
    </row>
    <row r="95" spans="1:15" s="2" customFormat="1" ht="13.8" x14ac:dyDescent="0.2">
      <c r="A95" s="63" t="s">
        <v>180</v>
      </c>
      <c r="B95" s="64"/>
      <c r="C95" s="64"/>
      <c r="D95" s="64"/>
      <c r="E95" s="64"/>
      <c r="F95" s="64"/>
      <c r="G95" s="49">
        <v>487</v>
      </c>
      <c r="H95" s="49"/>
      <c r="I95" s="49"/>
      <c r="J95" s="49"/>
      <c r="K95" s="49"/>
      <c r="L95" s="49">
        <v>12444</v>
      </c>
      <c r="M95" s="49"/>
      <c r="N95" s="49"/>
    </row>
    <row r="96" spans="1:15" s="2" customFormat="1" ht="13.8" x14ac:dyDescent="0.2">
      <c r="A96" s="63" t="s">
        <v>181</v>
      </c>
      <c r="B96" s="64"/>
      <c r="C96" s="64"/>
      <c r="D96" s="64"/>
      <c r="E96" s="64"/>
      <c r="F96" s="64"/>
      <c r="G96" s="49">
        <v>335</v>
      </c>
      <c r="H96" s="49"/>
      <c r="I96" s="49"/>
      <c r="J96" s="49"/>
      <c r="K96" s="49"/>
      <c r="L96" s="49">
        <v>8529</v>
      </c>
      <c r="M96" s="49"/>
      <c r="N96" s="49"/>
    </row>
    <row r="97" spans="1:14" s="2" customFormat="1" ht="13.8" x14ac:dyDescent="0.2">
      <c r="A97" s="61" t="s">
        <v>182</v>
      </c>
      <c r="B97" s="62"/>
      <c r="C97" s="62"/>
      <c r="D97" s="62"/>
      <c r="E97" s="62"/>
      <c r="F97" s="62"/>
      <c r="G97" s="48">
        <v>9081</v>
      </c>
      <c r="H97" s="48"/>
      <c r="I97" s="48"/>
      <c r="J97" s="48"/>
      <c r="K97" s="48"/>
      <c r="L97" s="48">
        <v>85255</v>
      </c>
      <c r="M97" s="48"/>
      <c r="N97" s="48"/>
    </row>
    <row r="98" spans="1:14" s="2" customFormat="1" ht="13.8" x14ac:dyDescent="0.2">
      <c r="A98" s="61" t="s">
        <v>183</v>
      </c>
      <c r="B98" s="62"/>
      <c r="C98" s="62"/>
      <c r="D98" s="62"/>
      <c r="E98" s="62"/>
      <c r="F98" s="62"/>
      <c r="G98" s="48"/>
      <c r="H98" s="48"/>
      <c r="I98" s="48"/>
      <c r="J98" s="48"/>
      <c r="K98" s="48"/>
      <c r="L98" s="48">
        <v>17051</v>
      </c>
      <c r="M98" s="48"/>
      <c r="N98" s="48"/>
    </row>
    <row r="99" spans="1:14" s="2" customFormat="1" ht="13.8" x14ac:dyDescent="0.2">
      <c r="A99" s="63" t="s">
        <v>184</v>
      </c>
      <c r="B99" s="64"/>
      <c r="C99" s="64"/>
      <c r="D99" s="64"/>
      <c r="E99" s="64"/>
      <c r="F99" s="64"/>
      <c r="G99" s="49"/>
      <c r="H99" s="49"/>
      <c r="I99" s="49"/>
      <c r="J99" s="49"/>
      <c r="K99" s="49"/>
      <c r="L99" s="49">
        <v>102306</v>
      </c>
      <c r="M99" s="49"/>
      <c r="N99" s="49"/>
    </row>
    <row r="100" spans="1:14" s="2" customFormat="1" ht="13.8" x14ac:dyDescent="0.2">
      <c r="A100" s="22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</row>
    <row r="101" spans="1:14" s="3" customFormat="1" ht="13.8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ht="13.8" x14ac:dyDescent="0.25">
      <c r="A102" s="24"/>
      <c r="B102" s="4"/>
      <c r="C102" s="4"/>
      <c r="D102" s="25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 ht="13.8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ht="13.8" x14ac:dyDescent="0.25">
      <c r="A104" s="2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ht="13.8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</sheetData>
  <mergeCells count="41">
    <mergeCell ref="A97:F97"/>
    <mergeCell ref="A98:F98"/>
    <mergeCell ref="A99:F99"/>
    <mergeCell ref="A93:F93"/>
    <mergeCell ref="A94:F94"/>
    <mergeCell ref="A95:F95"/>
    <mergeCell ref="A96:F96"/>
    <mergeCell ref="A26:N26"/>
    <mergeCell ref="A53:N53"/>
    <mergeCell ref="A90:F90"/>
    <mergeCell ref="A91:F91"/>
    <mergeCell ref="A92:F92"/>
    <mergeCell ref="B22:B24"/>
    <mergeCell ref="L23:L24"/>
    <mergeCell ref="G23:G24"/>
    <mergeCell ref="J19:K19"/>
    <mergeCell ref="L19:M19"/>
    <mergeCell ref="C22:C24"/>
    <mergeCell ref="L22:N22"/>
    <mergeCell ref="D23:D24"/>
    <mergeCell ref="A8:N8"/>
    <mergeCell ref="G22:I22"/>
    <mergeCell ref="L16:M16"/>
    <mergeCell ref="J22:K22"/>
    <mergeCell ref="A10:N10"/>
    <mergeCell ref="D22:F22"/>
    <mergeCell ref="A11:N11"/>
    <mergeCell ref="L18:M18"/>
    <mergeCell ref="A13:N13"/>
    <mergeCell ref="J17:K17"/>
    <mergeCell ref="A22:A24"/>
    <mergeCell ref="J16:K16"/>
    <mergeCell ref="J18:K18"/>
    <mergeCell ref="A12:N12"/>
    <mergeCell ref="B15:H15"/>
    <mergeCell ref="L17:M17"/>
    <mergeCell ref="I3:N3"/>
    <mergeCell ref="I4:N4"/>
    <mergeCell ref="A3:E3"/>
    <mergeCell ref="A4:E4"/>
    <mergeCell ref="A7:N7"/>
  </mergeCells>
  <phoneticPr fontId="0" type="noConversion"/>
  <pageMargins left="0.25" right="0.25" top="0.49" bottom="0.4" header="0.3" footer="0.2"/>
  <pageSetup paperSize="9" scale="80" fitToHeight="30000" orientation="landscape" r:id="rId1"/>
  <headerFooter alignWithMargins="0">
    <oddHeader>&amp;LГРАНД-Смета 2019</oddHeader>
    <oddFooter>Страница &amp;P из &amp;N&amp;RСтраница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данные'!Print_Titles</vt:lpstr>
      <vt:lpstr>'Мои данные'!Заголовки_для_печати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Геннадьевна Подкопаева</cp:lastModifiedBy>
  <cp:lastPrinted>2019-03-21T10:54:00Z</cp:lastPrinted>
  <dcterms:created xsi:type="dcterms:W3CDTF">2003-01-28T12:33:10Z</dcterms:created>
  <dcterms:modified xsi:type="dcterms:W3CDTF">2021-06-10T03:40:38Z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