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48.7\zakaz\public\Муниципальный заказ 2021\А капремонт кровли гимназия 3\На сайт\"/>
    </mc:Choice>
  </mc:AlternateContent>
  <xr:revisionPtr revIDLastSave="0" documentId="13_ncr:1_{E9EC0787-3E47-4C9F-95B1-778C7A947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_xlnm.Print_Titles" localSheetId="0">'Мои данные'!$20:$20</definedName>
    <definedName name="_xlnm.Print_Area" localSheetId="0">'Мои данные'!$A$1:$N$125</definedName>
  </definedNames>
  <calcPr calcId="181029"/>
</workbook>
</file>

<file path=xl/calcChain.xml><?xml version="1.0" encoding="utf-8"?>
<calcChain xmlns="http://schemas.openxmlformats.org/spreadsheetml/2006/main">
  <c r="L14" i="1" l="1"/>
  <c r="J14" i="1"/>
  <c r="L13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6" authorId="1" shapeId="0" xr:uid="{00000000-0006-0000-0000-000003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8" authorId="2" shapeId="0" xr:uid="{00000000-0006-0000-0000-000004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0" authorId="1" shapeId="0" xr:uid="{00000000-0006-0000-0000-000005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2" authorId="3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3" authorId="3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3" authorId="3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4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4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5" authorId="4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5" authorId="4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F16" authorId="5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0" authorId="1" shapeId="0" xr:uid="{00000000-0006-0000-0000-00000E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0" authorId="1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0" authorId="1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0" authorId="6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0" authorId="5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0" authorId="5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0" authorId="5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0" authorId="5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0" authorId="5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0" authorId="4" shapeId="0" xr:uid="{00000000-0006-0000-0000-000017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0" authorId="4" shapeId="0" xr:uid="{00000000-0006-0000-0000-000018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0" authorId="7" shapeId="0" xr:uid="{00000000-0006-0000-0000-000019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0" authorId="1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0" authorId="8" shapeId="0" xr:uid="{00000000-0006-0000-0000-00001B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105" authorId="3" shapeId="0" xr:uid="{00000000-0006-0000-0000-00001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5" authorId="9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105" authorId="9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105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105" authorId="7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105" authorId="7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105" authorId="7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125" authorId="7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</commentList>
</comments>
</file>

<file path=xl/sharedStrings.xml><?xml version="1.0" encoding="utf-8"?>
<sst xmlns="http://schemas.openxmlformats.org/spreadsheetml/2006/main" count="464" uniqueCount="307">
  <si>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</si>
  <si>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</si>
  <si>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</si>
  <si>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</si>
  <si>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</si>
  <si>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</si>
  <si>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</si>
  <si>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</si>
  <si>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</si>
  <si>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</si>
  <si>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</si>
  <si>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>Осн. з/п</t>
  </si>
  <si>
    <t>Эксп.</t>
  </si>
  <si>
    <t>Материал</t>
  </si>
  <si>
    <t>В т.ч. з/п</t>
  </si>
  <si>
    <t>Сметная трудоемкость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</si>
  <si>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</si>
  <si>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</si>
  <si>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</si>
  <si>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</si>
  <si>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</si>
  <si>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</si>
  <si>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</si>
  <si>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</si>
  <si>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</si>
  <si>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</si>
  <si>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</si>
  <si>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 xml:space="preserve"> ФЕР46-04-008-01
---------------------------------
Разборка покрытий кровель: из рулонных материалов
(100 м2) 
---------------------------------
(ПЗ=2 (ОЗП=2; ЭМ=2 к расх.; ЗПМ=2; МАТ=2 к расх.; ТЗ=2; ТЗМ=2))</t>
  </si>
  <si>
    <t>7,577
----------
(757,7/100)</t>
  </si>
  <si>
    <t>24,65
----------
1</t>
  </si>
  <si>
    <t>3,015
----------
1</t>
  </si>
  <si>
    <t/>
  </si>
  <si>
    <t>Накладные расходы от ФОТ(41897 руб.)</t>
  </si>
  <si>
    <t>110%*0.9</t>
  </si>
  <si>
    <t>99%=110%*0.9</t>
  </si>
  <si>
    <t>Сметная прибыль от ФОТ(41897 руб.)</t>
  </si>
  <si>
    <t>70%*0.85</t>
  </si>
  <si>
    <t>60%=70%*0.85</t>
  </si>
  <si>
    <t>Всего с НР и СП</t>
  </si>
  <si>
    <t xml:space="preserve"> ФЕР07-05-030-09
---------------------------------
Демонтаж (разборка) сборных бетонных и железобетонных конструкций Установка плит парапета массой: до 0,5 т 40шт*2,5м=100м
(100 шт) 
---------------------------------
(Демонтаж (разборка) сборных бетонных и железобетонных конструкций ОЗП=0,8; ЭМ=0,8 к расх.; ЗПМ=0,8; МАТ=0 к расх.; ТЗ=0,8; ТЗМ=0,8)</t>
  </si>
  <si>
    <t>0,4
----------
(40/100)</t>
  </si>
  <si>
    <t>952,17
----------
136,73</t>
  </si>
  <si>
    <t>381
----------
55</t>
  </si>
  <si>
    <t>24,65
----------
6,805</t>
  </si>
  <si>
    <t>7,956
----------
23,635</t>
  </si>
  <si>
    <t>3030
----------
1293</t>
  </si>
  <si>
    <t>Накладные расходы от ФОТ(4110 руб.)</t>
  </si>
  <si>
    <t>155%*0.9</t>
  </si>
  <si>
    <t>140%=155%*0.9</t>
  </si>
  <si>
    <t>Сметная прибыль от ФОТ(4110 руб.)</t>
  </si>
  <si>
    <t>100%*0.85</t>
  </si>
  <si>
    <t>85%=100%*0.85</t>
  </si>
  <si>
    <t xml:space="preserve"> ФЕР07-05-030-09
---------------------------------
Установка плит парапета массой: до 0,5 т 100м/1,5м=66шт
(100 шт) </t>
  </si>
  <si>
    <t>0,66
----------
(66/100)</t>
  </si>
  <si>
    <t>357,1
----------
759,58</t>
  </si>
  <si>
    <t>1190,21
----------
170,91</t>
  </si>
  <si>
    <t>236
----------
501</t>
  </si>
  <si>
    <t>786
----------
113</t>
  </si>
  <si>
    <t>5810
----------
3411</t>
  </si>
  <si>
    <t>6250
----------
2666</t>
  </si>
  <si>
    <t>Накладные расходы от ФОТ(8476 руб.)</t>
  </si>
  <si>
    <t>Сметная прибыль от ФОТ(8476 руб.)</t>
  </si>
  <si>
    <t xml:space="preserve"> ФССЦ-05.1.07.22-0028
---------------------------------
Плита парапетная ПП 15.6, бетон B15, объем 0,052 м3, расход арматуры 0,88 кг
(шт) </t>
  </si>
  <si>
    <t xml:space="preserve">
----------
68,87</t>
  </si>
  <si>
    <t xml:space="preserve">
----------
4545</t>
  </si>
  <si>
    <t>1
----------
12,249</t>
  </si>
  <si>
    <t>1
----------
1</t>
  </si>
  <si>
    <t xml:space="preserve">
----------
55677</t>
  </si>
  <si>
    <t xml:space="preserve"> ФЕРр65-35-1
---------------------------------
Прочистка вентиляционных каналов
(100 м канала) </t>
  </si>
  <si>
    <t>0,06
----------
(6/100)</t>
  </si>
  <si>
    <t>159,51
----------
29,24</t>
  </si>
  <si>
    <t>0,31
----------
0,14</t>
  </si>
  <si>
    <t>10
----------
1</t>
  </si>
  <si>
    <t>24,65
----------
10,828</t>
  </si>
  <si>
    <t>11,355
----------
22,786</t>
  </si>
  <si>
    <t>236
----------
19</t>
  </si>
  <si>
    <t>Накладные расходы от ФОТ(236 руб.)</t>
  </si>
  <si>
    <t>Сметная прибыль от ФОТ(236 руб.)</t>
  </si>
  <si>
    <t xml:space="preserve"> ФЕР07-05-030-09
---------------------------------
(Демонтаж) Установка плит парапета массой: до 0,5 т
(100 шт) 
---------------------------------
(ПЗ=0,8 (ОЗП=0,8; ЭМ=0,8 к расх.; ЗПМ=0,8; МАТ=0,8 к расх.; ТЗ=0,8; ТЗМ=0,8))</t>
  </si>
  <si>
    <t>0,03
----------
(3/100)</t>
  </si>
  <si>
    <t>285,68
----------
607,66</t>
  </si>
  <si>
    <t>9
----------
17</t>
  </si>
  <si>
    <t>29
----------
4</t>
  </si>
  <si>
    <t>211
----------
125</t>
  </si>
  <si>
    <t>227
----------
97</t>
  </si>
  <si>
    <t>Накладные расходы от ФОТ(308 руб.)</t>
  </si>
  <si>
    <t>Сметная прибыль от ФОТ(308 руб.)</t>
  </si>
  <si>
    <t xml:space="preserve"> ФЕР07-05-030-09
---------------------------------
Установка плит парапета массой: до 0,5 т
(100 шт) </t>
  </si>
  <si>
    <t>11
----------
22</t>
  </si>
  <si>
    <t>36
----------
5</t>
  </si>
  <si>
    <t>264
----------
155</t>
  </si>
  <si>
    <t>284
----------
121</t>
  </si>
  <si>
    <t>Накладные расходы от ФОТ(385 руб.)</t>
  </si>
  <si>
    <t>Сметная прибыль от ФОТ(385 руб.)</t>
  </si>
  <si>
    <t xml:space="preserve"> ФССЦ-05.1.07.22-0028
---------------------------------
Плита парапетная: ПП 15.6 /бетон В15 (М200), объем 0,052 м3, расход арматуры 0,88 кг/ (серия 1.238-1 вып. 3)
(шт) </t>
  </si>
  <si>
    <t xml:space="preserve">
----------
207</t>
  </si>
  <si>
    <t xml:space="preserve">
----------
2531</t>
  </si>
  <si>
    <t xml:space="preserve"> ФЕР46-04-001-04
---------------------------------
Разборка: кирпичных стен
(м3) </t>
  </si>
  <si>
    <t>2,663
----------
1</t>
  </si>
  <si>
    <t>Накладные расходы от ФОТ(776 руб.)</t>
  </si>
  <si>
    <t>Сметная прибыль от ФОТ(776 руб.)</t>
  </si>
  <si>
    <t xml:space="preserve"> ФЕР46-02-007-01
---------------------------------
Кладка отдельных участков кирпичных стен и заделка проемов в кирпичных стенах при объеме кладки в одном месте: до 5 м3
(м3) </t>
  </si>
  <si>
    <t>119,53
----------
124,75</t>
  </si>
  <si>
    <t>60
----------
62</t>
  </si>
  <si>
    <t>24,65
----------
5,686</t>
  </si>
  <si>
    <t>3,019
----------
1</t>
  </si>
  <si>
    <t>1473
----------
355</t>
  </si>
  <si>
    <t>Накладные расходы от ФОТ(1473 руб.)</t>
  </si>
  <si>
    <t>Сметная прибыль от ФОТ(1473 руб.)</t>
  </si>
  <si>
    <t xml:space="preserve"> ФССЦ-06.1.01.02-0005
---------------------------------
Камни керамические одинарные, размер 250х120х140 мм, марка 100
(1000 шт) </t>
  </si>
  <si>
    <t>0,2
----------
(200/1000)</t>
  </si>
  <si>
    <t xml:space="preserve">
----------
2234,6</t>
  </si>
  <si>
    <t xml:space="preserve">
----------
447</t>
  </si>
  <si>
    <t>1
----------
10,081</t>
  </si>
  <si>
    <t xml:space="preserve">
----------
4505</t>
  </si>
  <si>
    <t xml:space="preserve"> ФЕР12-01-010-01
---------------------------------
Устройство мелких покрытий (брандмауэры, парапеты, свесы и т.п.) из листовой оцинкованной стали
(100 м2) </t>
  </si>
  <si>
    <t>1,17
----------
(117/100)</t>
  </si>
  <si>
    <t>829,12
----------
6516,18</t>
  </si>
  <si>
    <t>21,88
----------
3,51</t>
  </si>
  <si>
    <t>970
----------
7624</t>
  </si>
  <si>
    <t>26
----------
4</t>
  </si>
  <si>
    <t>24,65
----------
5,368</t>
  </si>
  <si>
    <t>8,505
----------
23,624</t>
  </si>
  <si>
    <t>23912
----------
40925</t>
  </si>
  <si>
    <t>218
----------
97</t>
  </si>
  <si>
    <t>Накладные расходы от ФОТ(24009 руб.)</t>
  </si>
  <si>
    <t>120%*0.9</t>
  </si>
  <si>
    <t>108%=120%*0.9</t>
  </si>
  <si>
    <t>Сметная прибыль от ФОТ(24009 руб.)</t>
  </si>
  <si>
    <t>65%*0.85</t>
  </si>
  <si>
    <t>55%=65%*0.85</t>
  </si>
  <si>
    <t xml:space="preserve"> ФССЦ-08.3.05.05-0051
---------------------------------
Сталь листовая оцинкованная, толщина 0,5 мм
(т) </t>
  </si>
  <si>
    <t xml:space="preserve">
----------
11200</t>
  </si>
  <si>
    <t xml:space="preserve">
----------
-7469</t>
  </si>
  <si>
    <t>1
----------
5,279</t>
  </si>
  <si>
    <t xml:space="preserve">
----------
-39430</t>
  </si>
  <si>
    <t xml:space="preserve"> ФССЦ-08.3.05.05-0052
---------------------------------
Сталь листовая оцинкованная толщиной листа: 0,5 мм
(м2) </t>
  </si>
  <si>
    <t xml:space="preserve">
----------
45,82</t>
  </si>
  <si>
    <t xml:space="preserve">
----------
5361</t>
  </si>
  <si>
    <t>1
----------
5,358</t>
  </si>
  <si>
    <t xml:space="preserve">
----------
28724</t>
  </si>
  <si>
    <t xml:space="preserve"> ФЕР12-01-013-05
---------------------------------
Утепление покрытий плитами: из легких (ячеистых) бетонов или фибролита насухо
(100 м2) </t>
  </si>
  <si>
    <t>6,96
----------
(696/100)</t>
  </si>
  <si>
    <t>289,17
----------
192,96</t>
  </si>
  <si>
    <t>248,4
----------
36,93</t>
  </si>
  <si>
    <t>2013
----------
1342</t>
  </si>
  <si>
    <t>1729
----------
257</t>
  </si>
  <si>
    <t>24,65
----------
13,076</t>
  </si>
  <si>
    <t>9,087
----------
23,598</t>
  </si>
  <si>
    <t>49611
----------
17561</t>
  </si>
  <si>
    <t>15710
----------
6065</t>
  </si>
  <si>
    <t>Накладные расходы от ФОТ(55676 руб.)</t>
  </si>
  <si>
    <t>Сметная прибыль от ФОТ(55676 руб.)</t>
  </si>
  <si>
    <t xml:space="preserve"> ФССЦ-02.3.01.02-1012
---------------------------------
Песок природный II класс, средний, круглые сита
(м3) </t>
  </si>
  <si>
    <t xml:space="preserve">
----------
59,99</t>
  </si>
  <si>
    <t xml:space="preserve">
----------
-1278</t>
  </si>
  <si>
    <t>1
----------
13,356</t>
  </si>
  <si>
    <t xml:space="preserve">
----------
-17066</t>
  </si>
  <si>
    <t xml:space="preserve"> ФССЦ-02.3.01.02-0015
---------------------------------
Песок природный для строительных: работ средний
(м3) </t>
  </si>
  <si>
    <t xml:space="preserve">
----------
55,26</t>
  </si>
  <si>
    <t xml:space="preserve">
----------
1177</t>
  </si>
  <si>
    <t>1
----------
12,575</t>
  </si>
  <si>
    <t xml:space="preserve">
----------
14801</t>
  </si>
  <si>
    <t xml:space="preserve"> ФССЦ-12.2.05.09-0044
---------------------------------
Плиты теплоизоляционные из экструзионного вспененного полистирола ПЕНОПЛЭКС-45
(м3) </t>
  </si>
  <si>
    <t>64,521
----------
(716,9*0,045*2)</t>
  </si>
  <si>
    <t xml:space="preserve">
----------
1590,05</t>
  </si>
  <si>
    <t xml:space="preserve">
----------
102592</t>
  </si>
  <si>
    <t>1
----------
2,763</t>
  </si>
  <si>
    <t xml:space="preserve">
----------
283461</t>
  </si>
  <si>
    <t xml:space="preserve"> ФЕР15-02-001-01
---------------------------------
Улучшенная штукатурка фасадов цементно-известковым раствором по камню: стен
(100 м2) </t>
  </si>
  <si>
    <t>587,78
----------
979,7</t>
  </si>
  <si>
    <t>45,09
----------
21,38</t>
  </si>
  <si>
    <t>106
----------
176</t>
  </si>
  <si>
    <t>8
----------
4</t>
  </si>
  <si>
    <t>24,65
----------
5,177</t>
  </si>
  <si>
    <t>15,092
----------
23,679</t>
  </si>
  <si>
    <t>2608
----------
913</t>
  </si>
  <si>
    <t>122
----------
91</t>
  </si>
  <si>
    <t>Накладные расходы от ФОТ(2699 руб.)</t>
  </si>
  <si>
    <t>105%*0.9</t>
  </si>
  <si>
    <t>95%=105%*0.9</t>
  </si>
  <si>
    <t>Сметная прибыль от ФОТ(2699 руб.)</t>
  </si>
  <si>
    <t>55%*0.85</t>
  </si>
  <si>
    <t>47%=55%*0.85</t>
  </si>
  <si>
    <t xml:space="preserve"> ФЕР06-01-015-10
---------------------------------
Армирование подстилающих слоев и набетонок
(т) </t>
  </si>
  <si>
    <t>1,37808
----------
(696*0,099*20/1000)</t>
  </si>
  <si>
    <t>111,99
----------
285,6</t>
  </si>
  <si>
    <t>32,38
----------
4,71</t>
  </si>
  <si>
    <t>154
----------
394</t>
  </si>
  <si>
    <t>45
----------
6</t>
  </si>
  <si>
    <t>21,67
----------
4,566</t>
  </si>
  <si>
    <t>8,237
----------
20,739</t>
  </si>
  <si>
    <t>3344
----------
1797</t>
  </si>
  <si>
    <t>368
----------
135</t>
  </si>
  <si>
    <t>Накладные расходы от ФОТ(3479 руб.)</t>
  </si>
  <si>
    <t>Сметная прибыль от ФОТ(3479 руб.)</t>
  </si>
  <si>
    <t xml:space="preserve"> ФССЦ-08.1.02.17-0091
---------------------------------
Сетка сварная из арматурной проволоки без покрытия, диаметр проволоки 4,0 мм, размер ячейки 100х100 мм
(м2) </t>
  </si>
  <si>
    <t xml:space="preserve">
----------
14,06</t>
  </si>
  <si>
    <t xml:space="preserve">
----------
9786</t>
  </si>
  <si>
    <t>1
----------
5,139</t>
  </si>
  <si>
    <t xml:space="preserve">
----------
50286</t>
  </si>
  <si>
    <t xml:space="preserve"> ФЕР12-01-017-01
---------------------------------
Устройство выравнивающих стяжек: цементно-песчаных толщиной 15 мм
(100 м2) </t>
  </si>
  <si>
    <t>7,57
----------
(757/100)</t>
  </si>
  <si>
    <t>209,95
----------
36,67</t>
  </si>
  <si>
    <t>189,93
----------
21,86</t>
  </si>
  <si>
    <t>1589
----------
278</t>
  </si>
  <si>
    <t>1438
----------
165</t>
  </si>
  <si>
    <t>24,65
----------
5,494</t>
  </si>
  <si>
    <t>8,31
----------
23,617</t>
  </si>
  <si>
    <t>39177
----------
1525</t>
  </si>
  <si>
    <t>11948
----------
3908</t>
  </si>
  <si>
    <t>Накладные расходы от ФОТ(43085 руб.)</t>
  </si>
  <si>
    <t>Сметная прибыль от ФОТ(43085 руб.)</t>
  </si>
  <si>
    <t xml:space="preserve"> ФССЦ-04.3.01.09-0023
---------------------------------
Раствор отделочный тяжелый цементный, состав 1:3
(м3) </t>
  </si>
  <si>
    <t xml:space="preserve">
----------
497</t>
  </si>
  <si>
    <t xml:space="preserve">
----------
5755</t>
  </si>
  <si>
    <t>1
----------
5,124</t>
  </si>
  <si>
    <t xml:space="preserve">
----------
29490</t>
  </si>
  <si>
    <t xml:space="preserve"> ФЕР12-01-017-02
---------------------------------
Устройство выравнивающих стяжек: на каждый 1 мм изменения толщины добавлять или исключать к расценке 12-01-017-01
(100 м2) 
---------------------------------
(ПЗ=25 (ОЗП=25; ЭМ=25 к расх.; ЗПМ=25; МАТ=25 к расх.; ТЗ=25; ТЗМ=25))</t>
  </si>
  <si>
    <t>66,5
----------
8,5</t>
  </si>
  <si>
    <t>503
----------
64</t>
  </si>
  <si>
    <t>8,816
----------
23,353</t>
  </si>
  <si>
    <t>4438
----------
1503</t>
  </si>
  <si>
    <t>Накладные расходы от ФОТ(41809 руб.)</t>
  </si>
  <si>
    <t>Сметная прибыль от ФОТ(41809 руб.)</t>
  </si>
  <si>
    <t xml:space="preserve">
----------
9592</t>
  </si>
  <si>
    <t xml:space="preserve">
----------
49150</t>
  </si>
  <si>
    <t xml:space="preserve"> ФЕР12-01-016-02
---------------------------------
Огрунтовка оснований из бетона или раствора под водоизоляционный кровельный ковер: готовой эмульсией битумной
(100 м2) </t>
  </si>
  <si>
    <t>24,47
----------
90</t>
  </si>
  <si>
    <t>2,63
----------
0,46</t>
  </si>
  <si>
    <t>185
----------
681</t>
  </si>
  <si>
    <t>20
----------
3</t>
  </si>
  <si>
    <t>24,65
----------
11,558</t>
  </si>
  <si>
    <t>9,738
----------
23,739</t>
  </si>
  <si>
    <t>4566
----------
7874</t>
  </si>
  <si>
    <t>194
----------
83</t>
  </si>
  <si>
    <t>Накладные расходы от ФОТ(4649 руб.)</t>
  </si>
  <si>
    <t>Сметная прибыль от ФОТ(4649 руб.)</t>
  </si>
  <si>
    <t xml:space="preserve"> ФССЦ-01.2.03.07-0022
---------------------------------
Эмульсия битумная гидроизоляционная
(т) </t>
  </si>
  <si>
    <t xml:space="preserve">
----------
2000</t>
  </si>
  <si>
    <t xml:space="preserve">
----------
-681</t>
  </si>
  <si>
    <t>1
----------
11,558</t>
  </si>
  <si>
    <t xml:space="preserve">
----------
-7876</t>
  </si>
  <si>
    <t xml:space="preserve"> ФССЦ-01.2.03.02-0023
---------------------------------
Грунтовка: полиуретановая КТ пол Праймер ПУ 01
(кг) </t>
  </si>
  <si>
    <t xml:space="preserve">
----------
30,08</t>
  </si>
  <si>
    <t xml:space="preserve">
----------
10248</t>
  </si>
  <si>
    <t>1
----------
5,632</t>
  </si>
  <si>
    <t xml:space="preserve">
----------
57718</t>
  </si>
  <si>
    <t xml:space="preserve"> ФЕР12-01-002-09
---------------------------------
Устройство кровель плоских из наплавляемых материалов: в два слоя
(100 м2) </t>
  </si>
  <si>
    <t>134,98
----------
182,33</t>
  </si>
  <si>
    <t>24,64
----------
3,75</t>
  </si>
  <si>
    <t>1023
----------
1381</t>
  </si>
  <si>
    <t>187
----------
28</t>
  </si>
  <si>
    <t>24,65
----------
6,974</t>
  </si>
  <si>
    <t>8,922
----------
23,568</t>
  </si>
  <si>
    <t>25211
----------
9634</t>
  </si>
  <si>
    <t>1666
----------
670</t>
  </si>
  <si>
    <t>Накладные расходы от ФОТ(25881 руб.)</t>
  </si>
  <si>
    <t>Сметная прибыль от ФОТ(25881 руб.)</t>
  </si>
  <si>
    <t xml:space="preserve"> ФССЦ-12.1.02.05-0132
---------------------------------
Унифлекс: ХКП
(м2) </t>
  </si>
  <si>
    <t xml:space="preserve">
----------
13,2</t>
  </si>
  <si>
    <t xml:space="preserve">
----------
11402</t>
  </si>
  <si>
    <t>1
----------
11,475</t>
  </si>
  <si>
    <t xml:space="preserve">
----------
130840</t>
  </si>
  <si>
    <t xml:space="preserve"> ФССЦ-12.1.02.05-0134
---------------------------------
Материал рулонный битумно-полимерный кровельный и гидроизоляционный наплавляемый ХПП, для нижних слоев гидроизоляции, основа стеклохолст, гибкость не выше-20 °C, масса 1 м2-3,8 кг, прочность-не менее 300 Н, теплостойкость не менее 95 °C
(м2) </t>
  </si>
  <si>
    <t xml:space="preserve">
----------
10,79</t>
  </si>
  <si>
    <t xml:space="preserve">
----------
9483</t>
  </si>
  <si>
    <t>1
----------
11,801</t>
  </si>
  <si>
    <t xml:space="preserve">
----------
111910</t>
  </si>
  <si>
    <t xml:space="preserve"> ФССЦпг-01-01-01-043
---------------------------------
Погрузо-разгрузочные работы при автомобильных перевозках: Погрузка мусора строительного с погрузкой экскаваторами емкостью ковша до 0,5 м3
(1 т груза) </t>
  </si>
  <si>
    <t>1
----------
12,104</t>
  </si>
  <si>
    <t>12,104
----------
1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</si>
  <si>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</si>
  <si>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1
----------
12,243</t>
  </si>
  <si>
    <t>12,243
----------
1</t>
  </si>
  <si>
    <t>Итого прямые затраты по смете</t>
  </si>
  <si>
    <t>9847
173646</t>
  </si>
  <si>
    <t>6071
708</t>
  </si>
  <si>
    <t>242219
839015</t>
  </si>
  <si>
    <t>49162
16729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</si>
  <si>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</si>
  <si>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</si>
  <si>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</si>
  <si>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</si>
  <si>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</si>
  <si>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</si>
  <si>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Бетонные и железобетонные сборные конструкции в жилищно-гражданском строительстве</t>
  </si>
  <si>
    <t xml:space="preserve">    Внутренние санитарно-технические работы: демонтаж и разборка (ремонтно-строительные)</t>
  </si>
  <si>
    <t xml:space="preserve">    Стены (ремонтно-строительные)</t>
  </si>
  <si>
    <t xml:space="preserve">    Кровли</t>
  </si>
  <si>
    <t xml:space="preserve">    Теплоизоляционные работы</t>
  </si>
  <si>
    <t xml:space="preserve">    Отделочные работы</t>
  </si>
  <si>
    <t xml:space="preserve">    Бетонные и железобетонные монолитные конструкции в промышленном строительстве</t>
  </si>
  <si>
    <t xml:space="preserve">    Перевозка грузов (грунт, мусор и подобное)</t>
  </si>
  <si>
    <t xml:space="preserve">    Итого</t>
  </si>
  <si>
    <t xml:space="preserve">    НДС 20%</t>
  </si>
  <si>
    <t xml:space="preserve">    ВСЕГО по смете</t>
  </si>
  <si>
    <t>на Капитальный ремонт кровли, парапетов и вент.каналов западной и северной галерей здания 1 этажа, МБОУ «Гимназия №3»  ул. Громова, д.29 г. Рубцовска</t>
  </si>
  <si>
    <t>МБОУ «Гимназия №3» г. Рубцовск</t>
  </si>
  <si>
    <t>Раздел 1. 1 этаж западной и северной галерей</t>
  </si>
  <si>
    <t>Составлен в базисных и текущих ценах по состоянию на 1кв 2021г.</t>
  </si>
  <si>
    <t xml:space="preserve">    Работы по реконструкции зданий и сооружений (разборка и возведение отдельных конструктивных элементов)</t>
  </si>
  <si>
    <t>ЗАКАЗЧИК</t>
  </si>
  <si>
    <t>ПОДРЯДЧИК</t>
  </si>
  <si>
    <t>Приложение № 3</t>
  </si>
  <si>
    <t>к информационной карте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</si>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</sst>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59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0" fillId="0" borderId="0" xfId="24" applyFont="1" applyBorder="1" applyAlignment="1">
      <alignment horizontal="left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0" fillId="0" borderId="0" xfId="0" applyFont="1"/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26"/>
  <sheetViews>
    <sheetView showGridLines="0" tabSelected="1" view="pageBreakPreview" zoomScale="92" zoomScaleNormal="92" zoomScaleSheetLayoutView="92" workbookViewId="0">
      <selection activeCell="A114" sqref="A114:F114"/>
    </sheetView>
  </sheetViews>
  <sheetFormatPr defaultRowHeight="12" outlineLevelRow="1" x14ac:dyDescent="0.2"/>
  <cols>
    <col min="1" max="1" width="5.28515625" style="1" customWidth="1"/>
    <col min="2" max="2" width="78" style="1" customWidth="1"/>
    <col min="3" max="3" width="11.42578125" style="1" customWidth="1"/>
    <col min="4" max="4" width="9.85546875" style="1" customWidth="1"/>
    <col min="5" max="5" width="10.140625" style="1" customWidth="1"/>
    <col min="6" max="6" width="9" style="1" customWidth="1"/>
    <col min="7" max="7" width="9.7109375" style="1" customWidth="1"/>
    <col min="8" max="8" width="9.85546875" style="1" customWidth="1"/>
    <col min="9" max="9" width="8.42578125" style="1" customWidth="1"/>
    <col min="10" max="10" width="9.85546875" style="1" customWidth="1"/>
    <col min="11" max="11" width="10.28515625" style="1" customWidth="1"/>
    <col min="12" max="13" width="10" style="1" customWidth="1"/>
    <col min="14" max="14" width="10.7109375" style="1" customWidth="1"/>
    <col min="15" max="16384" width="9.140625" style="1"/>
  </cols>
  <sheetData>
    <row r="1" spans="1:14" ht="15.75" x14ac:dyDescent="0.2">
      <c r="A1" s="3"/>
      <c r="B1" s="3"/>
      <c r="C1" s="3"/>
      <c r="D1" s="3"/>
      <c r="E1" s="3"/>
      <c r="F1" s="3"/>
      <c r="G1" s="3"/>
      <c r="H1" s="3"/>
      <c r="I1" s="4"/>
      <c r="J1" s="58" t="s">
        <v>306</v>
      </c>
      <c r="M1" s="7"/>
      <c r="N1" s="54" t="s">
        <v>304</v>
      </c>
    </row>
    <row r="2" spans="1:14" ht="15.75" outlineLevel="1" x14ac:dyDescent="0.25">
      <c r="A2" s="5"/>
      <c r="B2" s="3"/>
      <c r="C2" s="3"/>
      <c r="D2" s="3"/>
      <c r="E2" s="3"/>
      <c r="F2" s="3"/>
      <c r="G2" s="3"/>
      <c r="H2" s="3"/>
      <c r="I2"/>
      <c r="L2" s="57"/>
      <c r="M2" s="55"/>
      <c r="N2" s="56" t="s">
        <v>305</v>
      </c>
    </row>
    <row r="3" spans="1:14" ht="14.25" outlineLevel="1" x14ac:dyDescent="0.2">
      <c r="A3" s="45"/>
      <c r="B3" s="45"/>
      <c r="C3" s="45"/>
      <c r="D3" s="45"/>
      <c r="E3" s="45"/>
      <c r="F3" s="3"/>
      <c r="G3" s="3"/>
      <c r="H3" s="3"/>
      <c r="I3"/>
      <c r="J3" s="38"/>
      <c r="K3" s="38"/>
      <c r="L3" s="38"/>
      <c r="M3"/>
      <c r="N3"/>
    </row>
    <row r="4" spans="1:14" ht="14.25" outlineLevel="1" x14ac:dyDescent="0.2">
      <c r="A4" s="45"/>
      <c r="B4" s="45"/>
      <c r="C4" s="45"/>
      <c r="D4" s="45"/>
      <c r="E4" s="45"/>
      <c r="F4" s="3"/>
      <c r="G4" s="3"/>
      <c r="H4" s="3"/>
      <c r="I4"/>
      <c r="J4"/>
      <c r="K4" s="38"/>
      <c r="L4" s="38"/>
      <c r="M4" s="38"/>
      <c r="N4" s="38"/>
    </row>
    <row r="5" spans="1:14" ht="14.25" outlineLevel="1" x14ac:dyDescent="0.2">
      <c r="A5" s="6"/>
      <c r="B5" s="3"/>
      <c r="C5" s="3"/>
      <c r="D5" s="3"/>
      <c r="E5" s="3"/>
      <c r="F5" s="3"/>
      <c r="G5" s="3"/>
      <c r="H5" s="3"/>
      <c r="I5"/>
      <c r="J5"/>
      <c r="K5" s="38"/>
      <c r="L5" s="38"/>
      <c r="M5" s="38"/>
      <c r="N5" s="38"/>
    </row>
    <row r="6" spans="1:14" ht="15.75" customHeight="1" x14ac:dyDescent="0.2">
      <c r="A6" s="46" t="s">
        <v>298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2.75" x14ac:dyDescent="0.2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ht="16.5" x14ac:dyDescent="0.2">
      <c r="A8" s="51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2.75" x14ac:dyDescent="0.2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ht="15" customHeight="1" x14ac:dyDescent="0.2">
      <c r="A10" s="46" t="s">
        <v>297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12.75" x14ac:dyDescent="0.2">
      <c r="A11" s="52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4.25" x14ac:dyDescent="0.2">
      <c r="A12" s="3"/>
      <c r="B12" s="45" t="s">
        <v>26</v>
      </c>
      <c r="C12" s="45"/>
      <c r="D12" s="45"/>
      <c r="E12" s="45"/>
      <c r="F12" s="45"/>
      <c r="G12" s="45"/>
      <c r="H12" s="45"/>
      <c r="I12" s="3"/>
      <c r="J12" s="6"/>
      <c r="K12" s="7" t="s">
        <v>24</v>
      </c>
      <c r="L12" s="3"/>
      <c r="M12" s="7" t="s">
        <v>25</v>
      </c>
      <c r="N12" s="3"/>
    </row>
    <row r="13" spans="1:14" ht="14.25" x14ac:dyDescent="0.2">
      <c r="A13" s="8"/>
      <c r="B13" s="3"/>
      <c r="C13" s="3"/>
      <c r="D13" s="9"/>
      <c r="E13" s="9"/>
      <c r="F13" s="6" t="s">
        <v>2</v>
      </c>
      <c r="G13" s="6"/>
      <c r="H13" s="6"/>
      <c r="I13" s="6"/>
      <c r="J13" s="53">
        <f>248393/1000</f>
        <v>248.393</v>
      </c>
      <c r="K13" s="53"/>
      <c r="L13" s="49">
        <f>1869407/1000</f>
        <v>1869.4069999999999</v>
      </c>
      <c r="M13" s="49"/>
      <c r="N13" s="10" t="s">
        <v>7</v>
      </c>
    </row>
    <row r="14" spans="1:14" ht="14.25" x14ac:dyDescent="0.2">
      <c r="A14" s="8"/>
      <c r="B14" s="3"/>
      <c r="C14" s="11"/>
      <c r="D14" s="9"/>
      <c r="E14" s="9"/>
      <c r="F14" s="6" t="s">
        <v>6</v>
      </c>
      <c r="G14" s="6"/>
      <c r="H14" s="6"/>
      <c r="I14" s="6"/>
      <c r="J14" s="53">
        <f>10555/1000</f>
        <v>10.555</v>
      </c>
      <c r="K14" s="53"/>
      <c r="L14" s="49">
        <f>258948/1000</f>
        <v>258.94799999999998</v>
      </c>
      <c r="M14" s="49"/>
      <c r="N14" s="10" t="s">
        <v>7</v>
      </c>
    </row>
    <row r="15" spans="1:14" ht="14.25" x14ac:dyDescent="0.2">
      <c r="A15" s="8"/>
      <c r="B15" s="3"/>
      <c r="C15" s="3"/>
      <c r="D15" s="9"/>
      <c r="E15" s="9"/>
      <c r="F15" s="6" t="s">
        <v>15</v>
      </c>
      <c r="G15" s="6"/>
      <c r="H15" s="6"/>
      <c r="I15" s="6"/>
      <c r="J15" s="53">
        <v>1151.4100000000001</v>
      </c>
      <c r="K15" s="53"/>
      <c r="L15" s="49">
        <v>1151.4100000000001</v>
      </c>
      <c r="M15" s="49"/>
      <c r="N15" s="10" t="s">
        <v>8</v>
      </c>
    </row>
    <row r="16" spans="1:14" ht="14.25" x14ac:dyDescent="0.2">
      <c r="A16" s="8"/>
      <c r="B16" s="3"/>
      <c r="C16" s="6"/>
      <c r="D16" s="3"/>
      <c r="E16" s="6"/>
      <c r="F16" s="18" t="s">
        <v>300</v>
      </c>
      <c r="G16" s="6"/>
      <c r="H16" s="6"/>
      <c r="I16" s="6"/>
      <c r="J16" s="6"/>
      <c r="K16" s="3"/>
      <c r="L16" s="3"/>
      <c r="M16" s="3"/>
      <c r="N16" s="3"/>
    </row>
    <row r="17" spans="1:15" ht="32.25" customHeight="1" x14ac:dyDescent="0.2">
      <c r="A17" s="50" t="s">
        <v>3</v>
      </c>
      <c r="B17" s="50" t="s">
        <v>16</v>
      </c>
      <c r="C17" s="50" t="s">
        <v>17</v>
      </c>
      <c r="D17" s="48" t="s">
        <v>19</v>
      </c>
      <c r="E17" s="48"/>
      <c r="F17" s="48"/>
      <c r="G17" s="48" t="s">
        <v>22</v>
      </c>
      <c r="H17" s="48"/>
      <c r="I17" s="48"/>
      <c r="J17" s="50" t="s">
        <v>18</v>
      </c>
      <c r="K17" s="50"/>
      <c r="L17" s="48" t="s">
        <v>23</v>
      </c>
      <c r="M17" s="48"/>
      <c r="N17" s="48"/>
    </row>
    <row r="18" spans="1:15" ht="33" customHeight="1" x14ac:dyDescent="0.2">
      <c r="A18" s="50"/>
      <c r="B18" s="50"/>
      <c r="C18" s="50"/>
      <c r="D18" s="48" t="s">
        <v>9</v>
      </c>
      <c r="E18" s="12" t="s">
        <v>20</v>
      </c>
      <c r="F18" s="13" t="s">
        <v>21</v>
      </c>
      <c r="G18" s="48" t="s">
        <v>9</v>
      </c>
      <c r="H18" s="12" t="s">
        <v>20</v>
      </c>
      <c r="I18" s="13" t="s">
        <v>21</v>
      </c>
      <c r="J18" s="13" t="s">
        <v>11</v>
      </c>
      <c r="K18" s="13" t="s">
        <v>12</v>
      </c>
      <c r="L18" s="48" t="s">
        <v>9</v>
      </c>
      <c r="M18" s="12" t="s">
        <v>20</v>
      </c>
      <c r="N18" s="13" t="s">
        <v>21</v>
      </c>
    </row>
    <row r="19" spans="1:15" ht="27.75" customHeight="1" x14ac:dyDescent="0.2">
      <c r="A19" s="50"/>
      <c r="B19" s="50"/>
      <c r="C19" s="50"/>
      <c r="D19" s="48"/>
      <c r="E19" s="13" t="s">
        <v>13</v>
      </c>
      <c r="F19" s="12" t="s">
        <v>14</v>
      </c>
      <c r="G19" s="48"/>
      <c r="H19" s="13" t="s">
        <v>13</v>
      </c>
      <c r="I19" s="12" t="s">
        <v>14</v>
      </c>
      <c r="J19" s="12" t="s">
        <v>13</v>
      </c>
      <c r="K19" s="13" t="s">
        <v>14</v>
      </c>
      <c r="L19" s="48"/>
      <c r="M19" s="13" t="s">
        <v>13</v>
      </c>
      <c r="N19" s="12" t="s">
        <v>14</v>
      </c>
    </row>
    <row r="20" spans="1:15" s="2" customFormat="1" ht="14.25" x14ac:dyDescent="0.2">
      <c r="A20" s="20">
        <v>1</v>
      </c>
      <c r="B20" s="20">
        <v>2</v>
      </c>
      <c r="C20" s="20">
        <v>3</v>
      </c>
      <c r="D20" s="20">
        <v>4</v>
      </c>
      <c r="E20" s="20">
        <v>5</v>
      </c>
      <c r="F20" s="20">
        <v>6</v>
      </c>
      <c r="G20" s="20">
        <v>7</v>
      </c>
      <c r="H20" s="20">
        <v>8</v>
      </c>
      <c r="I20" s="20">
        <v>9</v>
      </c>
      <c r="J20" s="20">
        <v>10</v>
      </c>
      <c r="K20" s="20">
        <v>11</v>
      </c>
      <c r="L20" s="20">
        <v>12</v>
      </c>
      <c r="M20" s="20">
        <v>13</v>
      </c>
      <c r="N20" s="20">
        <v>14</v>
      </c>
    </row>
    <row r="21" spans="1:15" s="2" customFormat="1" ht="18" customHeight="1" x14ac:dyDescent="0.2">
      <c r="A21" s="43" t="s">
        <v>299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5" s="2" customFormat="1" ht="87.75" customHeight="1" x14ac:dyDescent="0.2">
      <c r="A22" s="21">
        <v>1</v>
      </c>
      <c r="B22" s="22" t="s">
        <v>27</v>
      </c>
      <c r="C22" s="23" t="s">
        <v>28</v>
      </c>
      <c r="D22" s="24">
        <v>307.18</v>
      </c>
      <c r="E22" s="24">
        <v>224.32</v>
      </c>
      <c r="F22" s="24">
        <v>82.86</v>
      </c>
      <c r="G22" s="24">
        <v>2328</v>
      </c>
      <c r="H22" s="24">
        <v>1700</v>
      </c>
      <c r="I22" s="24">
        <v>628</v>
      </c>
      <c r="J22" s="25" t="s">
        <v>29</v>
      </c>
      <c r="K22" s="25" t="s">
        <v>30</v>
      </c>
      <c r="L22" s="24">
        <v>43790</v>
      </c>
      <c r="M22" s="24">
        <v>41897</v>
      </c>
      <c r="N22" s="24">
        <v>1893</v>
      </c>
    </row>
    <row r="23" spans="1:15" s="2" customFormat="1" ht="14.25" x14ac:dyDescent="0.2">
      <c r="A23" s="26" t="s">
        <v>31</v>
      </c>
      <c r="B23" s="27" t="s">
        <v>32</v>
      </c>
      <c r="C23" s="28"/>
      <c r="D23" s="29" t="s">
        <v>33</v>
      </c>
      <c r="E23" s="29"/>
      <c r="F23" s="29"/>
      <c r="G23" s="29">
        <v>1683</v>
      </c>
      <c r="H23" s="29"/>
      <c r="I23" s="29"/>
      <c r="J23" s="29"/>
      <c r="K23" s="29" t="s">
        <v>34</v>
      </c>
      <c r="L23" s="29">
        <v>41478</v>
      </c>
      <c r="M23" s="29"/>
      <c r="N23" s="29"/>
      <c r="O23" s="19"/>
    </row>
    <row r="24" spans="1:15" s="2" customFormat="1" ht="14.25" x14ac:dyDescent="0.2">
      <c r="A24" s="26" t="s">
        <v>31</v>
      </c>
      <c r="B24" s="27" t="s">
        <v>35</v>
      </c>
      <c r="C24" s="28"/>
      <c r="D24" s="29" t="s">
        <v>36</v>
      </c>
      <c r="E24" s="29"/>
      <c r="F24" s="29"/>
      <c r="G24" s="29">
        <v>1012</v>
      </c>
      <c r="H24" s="29"/>
      <c r="I24" s="29"/>
      <c r="J24" s="29"/>
      <c r="K24" s="29" t="s">
        <v>37</v>
      </c>
      <c r="L24" s="29">
        <v>25138</v>
      </c>
      <c r="M24" s="29"/>
      <c r="N24" s="29"/>
      <c r="O24" s="19"/>
    </row>
    <row r="25" spans="1:15" s="2" customFormat="1" ht="14.25" x14ac:dyDescent="0.2">
      <c r="A25" s="26" t="s">
        <v>31</v>
      </c>
      <c r="B25" s="27" t="s">
        <v>38</v>
      </c>
      <c r="C25" s="28"/>
      <c r="D25" s="29"/>
      <c r="E25" s="29"/>
      <c r="F25" s="29"/>
      <c r="G25" s="29">
        <v>5023</v>
      </c>
      <c r="H25" s="29"/>
      <c r="I25" s="29"/>
      <c r="J25" s="29"/>
      <c r="K25" s="29"/>
      <c r="L25" s="29">
        <v>110406</v>
      </c>
      <c r="M25" s="29"/>
      <c r="N25" s="29"/>
      <c r="O25" s="19"/>
    </row>
    <row r="26" spans="1:15" s="2" customFormat="1" ht="112.5" customHeight="1" x14ac:dyDescent="0.2">
      <c r="A26" s="21">
        <v>2</v>
      </c>
      <c r="B26" s="22" t="s">
        <v>39</v>
      </c>
      <c r="C26" s="23" t="s">
        <v>40</v>
      </c>
      <c r="D26" s="24">
        <v>1237.8499999999999</v>
      </c>
      <c r="E26" s="24">
        <v>285.68</v>
      </c>
      <c r="F26" s="25" t="s">
        <v>41</v>
      </c>
      <c r="G26" s="24">
        <v>495</v>
      </c>
      <c r="H26" s="24">
        <v>114</v>
      </c>
      <c r="I26" s="25" t="s">
        <v>42</v>
      </c>
      <c r="J26" s="25" t="s">
        <v>43</v>
      </c>
      <c r="K26" s="25" t="s">
        <v>44</v>
      </c>
      <c r="L26" s="24">
        <v>5847</v>
      </c>
      <c r="M26" s="24">
        <v>2817</v>
      </c>
      <c r="N26" s="25" t="s">
        <v>45</v>
      </c>
    </row>
    <row r="27" spans="1:15" s="2" customFormat="1" ht="14.25" x14ac:dyDescent="0.2">
      <c r="A27" s="26" t="s">
        <v>31</v>
      </c>
      <c r="B27" s="27" t="s">
        <v>46</v>
      </c>
      <c r="C27" s="28"/>
      <c r="D27" s="29" t="s">
        <v>47</v>
      </c>
      <c r="E27" s="29"/>
      <c r="F27" s="29"/>
      <c r="G27" s="29">
        <v>236</v>
      </c>
      <c r="H27" s="29"/>
      <c r="I27" s="29"/>
      <c r="J27" s="29"/>
      <c r="K27" s="29" t="s">
        <v>48</v>
      </c>
      <c r="L27" s="29">
        <v>5754</v>
      </c>
      <c r="M27" s="29"/>
      <c r="N27" s="29"/>
      <c r="O27" s="19"/>
    </row>
    <row r="28" spans="1:15" s="2" customFormat="1" ht="14.25" x14ac:dyDescent="0.2">
      <c r="A28" s="26" t="s">
        <v>31</v>
      </c>
      <c r="B28" s="27" t="s">
        <v>49</v>
      </c>
      <c r="C28" s="28"/>
      <c r="D28" s="29" t="s">
        <v>50</v>
      </c>
      <c r="E28" s="29"/>
      <c r="F28" s="29"/>
      <c r="G28" s="29">
        <v>144</v>
      </c>
      <c r="H28" s="29"/>
      <c r="I28" s="29"/>
      <c r="J28" s="29"/>
      <c r="K28" s="29" t="s">
        <v>51</v>
      </c>
      <c r="L28" s="29">
        <v>3494</v>
      </c>
      <c r="M28" s="29"/>
      <c r="N28" s="29"/>
      <c r="O28" s="19"/>
    </row>
    <row r="29" spans="1:15" s="2" customFormat="1" ht="14.25" x14ac:dyDescent="0.2">
      <c r="A29" s="26" t="s">
        <v>31</v>
      </c>
      <c r="B29" s="27" t="s">
        <v>38</v>
      </c>
      <c r="C29" s="28"/>
      <c r="D29" s="29"/>
      <c r="E29" s="29"/>
      <c r="F29" s="29"/>
      <c r="G29" s="29">
        <v>875</v>
      </c>
      <c r="H29" s="29"/>
      <c r="I29" s="29"/>
      <c r="J29" s="29"/>
      <c r="K29" s="29"/>
      <c r="L29" s="29">
        <v>15095</v>
      </c>
      <c r="M29" s="29"/>
      <c r="N29" s="29"/>
      <c r="O29" s="19"/>
    </row>
    <row r="30" spans="1:15" s="2" customFormat="1" ht="55.5" customHeight="1" x14ac:dyDescent="0.2">
      <c r="A30" s="21">
        <v>3</v>
      </c>
      <c r="B30" s="22" t="s">
        <v>52</v>
      </c>
      <c r="C30" s="23" t="s">
        <v>53</v>
      </c>
      <c r="D30" s="24">
        <v>2306.89</v>
      </c>
      <c r="E30" s="25" t="s">
        <v>54</v>
      </c>
      <c r="F30" s="25" t="s">
        <v>55</v>
      </c>
      <c r="G30" s="24">
        <v>1523</v>
      </c>
      <c r="H30" s="25" t="s">
        <v>56</v>
      </c>
      <c r="I30" s="25" t="s">
        <v>57</v>
      </c>
      <c r="J30" s="25" t="s">
        <v>43</v>
      </c>
      <c r="K30" s="25" t="s">
        <v>44</v>
      </c>
      <c r="L30" s="24">
        <v>15471</v>
      </c>
      <c r="M30" s="25" t="s">
        <v>58</v>
      </c>
      <c r="N30" s="25" t="s">
        <v>59</v>
      </c>
    </row>
    <row r="31" spans="1:15" s="2" customFormat="1" ht="14.25" x14ac:dyDescent="0.2">
      <c r="A31" s="26" t="s">
        <v>31</v>
      </c>
      <c r="B31" s="27" t="s">
        <v>60</v>
      </c>
      <c r="C31" s="28"/>
      <c r="D31" s="29" t="s">
        <v>47</v>
      </c>
      <c r="E31" s="29"/>
      <c r="F31" s="29"/>
      <c r="G31" s="29">
        <v>487</v>
      </c>
      <c r="H31" s="29"/>
      <c r="I31" s="29"/>
      <c r="J31" s="29"/>
      <c r="K31" s="29" t="s">
        <v>48</v>
      </c>
      <c r="L31" s="29">
        <v>11866</v>
      </c>
      <c r="M31" s="29"/>
      <c r="N31" s="29"/>
      <c r="O31" s="19"/>
    </row>
    <row r="32" spans="1:15" s="2" customFormat="1" ht="14.25" x14ac:dyDescent="0.2">
      <c r="A32" s="26" t="s">
        <v>31</v>
      </c>
      <c r="B32" s="27" t="s">
        <v>61</v>
      </c>
      <c r="C32" s="28"/>
      <c r="D32" s="29" t="s">
        <v>50</v>
      </c>
      <c r="E32" s="29"/>
      <c r="F32" s="29"/>
      <c r="G32" s="29">
        <v>297</v>
      </c>
      <c r="H32" s="29"/>
      <c r="I32" s="29"/>
      <c r="J32" s="29"/>
      <c r="K32" s="29" t="s">
        <v>51</v>
      </c>
      <c r="L32" s="29">
        <v>7205</v>
      </c>
      <c r="M32" s="29"/>
      <c r="N32" s="29"/>
      <c r="O32" s="19"/>
    </row>
    <row r="33" spans="1:15" s="2" customFormat="1" ht="14.25" x14ac:dyDescent="0.2">
      <c r="A33" s="26" t="s">
        <v>31</v>
      </c>
      <c r="B33" s="27" t="s">
        <v>38</v>
      </c>
      <c r="C33" s="28"/>
      <c r="D33" s="29"/>
      <c r="E33" s="29"/>
      <c r="F33" s="29"/>
      <c r="G33" s="29">
        <v>2307</v>
      </c>
      <c r="H33" s="29"/>
      <c r="I33" s="29"/>
      <c r="J33" s="29"/>
      <c r="K33" s="29"/>
      <c r="L33" s="29">
        <v>34542</v>
      </c>
      <c r="M33" s="29"/>
      <c r="N33" s="29"/>
      <c r="O33" s="19"/>
    </row>
    <row r="34" spans="1:15" s="2" customFormat="1" ht="71.25" customHeight="1" x14ac:dyDescent="0.2">
      <c r="A34" s="21">
        <v>4</v>
      </c>
      <c r="B34" s="22" t="s">
        <v>62</v>
      </c>
      <c r="C34" s="30">
        <v>66</v>
      </c>
      <c r="D34" s="24">
        <v>68.87</v>
      </c>
      <c r="E34" s="25" t="s">
        <v>63</v>
      </c>
      <c r="F34" s="24"/>
      <c r="G34" s="24">
        <v>4545</v>
      </c>
      <c r="H34" s="25" t="s">
        <v>64</v>
      </c>
      <c r="I34" s="24"/>
      <c r="J34" s="25" t="s">
        <v>65</v>
      </c>
      <c r="K34" s="25" t="s">
        <v>66</v>
      </c>
      <c r="L34" s="24">
        <v>55677</v>
      </c>
      <c r="M34" s="25" t="s">
        <v>67</v>
      </c>
      <c r="N34" s="24"/>
    </row>
    <row r="35" spans="1:15" s="2" customFormat="1" ht="56.25" customHeight="1" x14ac:dyDescent="0.2">
      <c r="A35" s="21">
        <v>5</v>
      </c>
      <c r="B35" s="22" t="s">
        <v>68</v>
      </c>
      <c r="C35" s="23" t="s">
        <v>69</v>
      </c>
      <c r="D35" s="24">
        <v>189.06</v>
      </c>
      <c r="E35" s="25" t="s">
        <v>70</v>
      </c>
      <c r="F35" s="25" t="s">
        <v>71</v>
      </c>
      <c r="G35" s="24">
        <v>11</v>
      </c>
      <c r="H35" s="25" t="s">
        <v>72</v>
      </c>
      <c r="I35" s="24"/>
      <c r="J35" s="25" t="s">
        <v>73</v>
      </c>
      <c r="K35" s="25" t="s">
        <v>74</v>
      </c>
      <c r="L35" s="24">
        <v>255</v>
      </c>
      <c r="M35" s="25" t="s">
        <v>75</v>
      </c>
      <c r="N35" s="24"/>
    </row>
    <row r="36" spans="1:15" s="2" customFormat="1" ht="14.25" x14ac:dyDescent="0.2">
      <c r="A36" s="26" t="s">
        <v>31</v>
      </c>
      <c r="B36" s="27" t="s">
        <v>76</v>
      </c>
      <c r="C36" s="28"/>
      <c r="D36" s="31">
        <v>0.74</v>
      </c>
      <c r="E36" s="29"/>
      <c r="F36" s="29"/>
      <c r="G36" s="29">
        <v>7</v>
      </c>
      <c r="H36" s="29"/>
      <c r="I36" s="29"/>
      <c r="J36" s="29"/>
      <c r="K36" s="31">
        <v>0.74</v>
      </c>
      <c r="L36" s="29">
        <v>175</v>
      </c>
      <c r="M36" s="29"/>
      <c r="N36" s="29"/>
      <c r="O36" s="19"/>
    </row>
    <row r="37" spans="1:15" s="2" customFormat="1" ht="14.25" x14ac:dyDescent="0.2">
      <c r="A37" s="26" t="s">
        <v>31</v>
      </c>
      <c r="B37" s="27" t="s">
        <v>77</v>
      </c>
      <c r="C37" s="28"/>
      <c r="D37" s="31">
        <v>0.5</v>
      </c>
      <c r="E37" s="29"/>
      <c r="F37" s="29"/>
      <c r="G37" s="29">
        <v>5</v>
      </c>
      <c r="H37" s="29"/>
      <c r="I37" s="29"/>
      <c r="J37" s="29"/>
      <c r="K37" s="31">
        <v>0.5</v>
      </c>
      <c r="L37" s="29">
        <v>118</v>
      </c>
      <c r="M37" s="29"/>
      <c r="N37" s="29"/>
      <c r="O37" s="19"/>
    </row>
    <row r="38" spans="1:15" s="2" customFormat="1" ht="14.25" x14ac:dyDescent="0.2">
      <c r="A38" s="26" t="s">
        <v>31</v>
      </c>
      <c r="B38" s="27" t="s">
        <v>38</v>
      </c>
      <c r="C38" s="28"/>
      <c r="D38" s="29"/>
      <c r="E38" s="29"/>
      <c r="F38" s="29"/>
      <c r="G38" s="29">
        <v>23</v>
      </c>
      <c r="H38" s="29"/>
      <c r="I38" s="29"/>
      <c r="J38" s="29"/>
      <c r="K38" s="29"/>
      <c r="L38" s="29">
        <v>548</v>
      </c>
      <c r="M38" s="29"/>
      <c r="N38" s="29"/>
      <c r="O38" s="19"/>
    </row>
    <row r="39" spans="1:15" s="2" customFormat="1" ht="99.75" customHeight="1" x14ac:dyDescent="0.2">
      <c r="A39" s="21">
        <v>6</v>
      </c>
      <c r="B39" s="22" t="s">
        <v>78</v>
      </c>
      <c r="C39" s="23" t="s">
        <v>79</v>
      </c>
      <c r="D39" s="24">
        <v>1845.51</v>
      </c>
      <c r="E39" s="25" t="s">
        <v>80</v>
      </c>
      <c r="F39" s="25" t="s">
        <v>41</v>
      </c>
      <c r="G39" s="24">
        <v>55</v>
      </c>
      <c r="H39" s="25" t="s">
        <v>81</v>
      </c>
      <c r="I39" s="25" t="s">
        <v>82</v>
      </c>
      <c r="J39" s="25" t="s">
        <v>43</v>
      </c>
      <c r="K39" s="25" t="s">
        <v>44</v>
      </c>
      <c r="L39" s="24">
        <v>563</v>
      </c>
      <c r="M39" s="25" t="s">
        <v>83</v>
      </c>
      <c r="N39" s="25" t="s">
        <v>84</v>
      </c>
    </row>
    <row r="40" spans="1:15" s="2" customFormat="1" ht="14.25" x14ac:dyDescent="0.2">
      <c r="A40" s="26" t="s">
        <v>31</v>
      </c>
      <c r="B40" s="27" t="s">
        <v>85</v>
      </c>
      <c r="C40" s="28"/>
      <c r="D40" s="29" t="s">
        <v>47</v>
      </c>
      <c r="E40" s="29"/>
      <c r="F40" s="29"/>
      <c r="G40" s="29">
        <v>18</v>
      </c>
      <c r="H40" s="29"/>
      <c r="I40" s="29"/>
      <c r="J40" s="29"/>
      <c r="K40" s="29" t="s">
        <v>48</v>
      </c>
      <c r="L40" s="29">
        <v>431</v>
      </c>
      <c r="M40" s="29"/>
      <c r="N40" s="29"/>
      <c r="O40" s="19"/>
    </row>
    <row r="41" spans="1:15" s="2" customFormat="1" ht="14.25" x14ac:dyDescent="0.2">
      <c r="A41" s="26" t="s">
        <v>31</v>
      </c>
      <c r="B41" s="27" t="s">
        <v>86</v>
      </c>
      <c r="C41" s="28"/>
      <c r="D41" s="29" t="s">
        <v>50</v>
      </c>
      <c r="E41" s="29"/>
      <c r="F41" s="29"/>
      <c r="G41" s="29">
        <v>11</v>
      </c>
      <c r="H41" s="29"/>
      <c r="I41" s="29"/>
      <c r="J41" s="29"/>
      <c r="K41" s="29" t="s">
        <v>51</v>
      </c>
      <c r="L41" s="29">
        <v>262</v>
      </c>
      <c r="M41" s="29"/>
      <c r="N41" s="29"/>
      <c r="O41" s="19"/>
    </row>
    <row r="42" spans="1:15" s="2" customFormat="1" ht="14.25" x14ac:dyDescent="0.2">
      <c r="A42" s="26" t="s">
        <v>31</v>
      </c>
      <c r="B42" s="27" t="s">
        <v>38</v>
      </c>
      <c r="C42" s="28"/>
      <c r="D42" s="29"/>
      <c r="E42" s="29"/>
      <c r="F42" s="29"/>
      <c r="G42" s="29">
        <v>84</v>
      </c>
      <c r="H42" s="29"/>
      <c r="I42" s="29"/>
      <c r="J42" s="29"/>
      <c r="K42" s="29"/>
      <c r="L42" s="29">
        <v>1256</v>
      </c>
      <c r="M42" s="29"/>
      <c r="N42" s="29"/>
      <c r="O42" s="19"/>
    </row>
    <row r="43" spans="1:15" s="2" customFormat="1" ht="57" customHeight="1" x14ac:dyDescent="0.2">
      <c r="A43" s="21">
        <v>7</v>
      </c>
      <c r="B43" s="22" t="s">
        <v>87</v>
      </c>
      <c r="C43" s="23" t="s">
        <v>79</v>
      </c>
      <c r="D43" s="24">
        <v>2306.89</v>
      </c>
      <c r="E43" s="25" t="s">
        <v>54</v>
      </c>
      <c r="F43" s="25" t="s">
        <v>55</v>
      </c>
      <c r="G43" s="24">
        <v>69</v>
      </c>
      <c r="H43" s="25" t="s">
        <v>88</v>
      </c>
      <c r="I43" s="25" t="s">
        <v>89</v>
      </c>
      <c r="J43" s="25" t="s">
        <v>43</v>
      </c>
      <c r="K43" s="25" t="s">
        <v>44</v>
      </c>
      <c r="L43" s="24">
        <v>703</v>
      </c>
      <c r="M43" s="25" t="s">
        <v>90</v>
      </c>
      <c r="N43" s="25" t="s">
        <v>91</v>
      </c>
    </row>
    <row r="44" spans="1:15" s="2" customFormat="1" ht="14.25" x14ac:dyDescent="0.2">
      <c r="A44" s="26" t="s">
        <v>31</v>
      </c>
      <c r="B44" s="27" t="s">
        <v>92</v>
      </c>
      <c r="C44" s="28"/>
      <c r="D44" s="29" t="s">
        <v>47</v>
      </c>
      <c r="E44" s="29"/>
      <c r="F44" s="29"/>
      <c r="G44" s="29">
        <v>22</v>
      </c>
      <c r="H44" s="29"/>
      <c r="I44" s="29"/>
      <c r="J44" s="29"/>
      <c r="K44" s="29" t="s">
        <v>48</v>
      </c>
      <c r="L44" s="29">
        <v>539</v>
      </c>
      <c r="M44" s="29"/>
      <c r="N44" s="29"/>
      <c r="O44" s="19"/>
    </row>
    <row r="45" spans="1:15" s="2" customFormat="1" ht="14.25" x14ac:dyDescent="0.2">
      <c r="A45" s="26" t="s">
        <v>31</v>
      </c>
      <c r="B45" s="27" t="s">
        <v>93</v>
      </c>
      <c r="C45" s="28"/>
      <c r="D45" s="29" t="s">
        <v>50</v>
      </c>
      <c r="E45" s="29"/>
      <c r="F45" s="29"/>
      <c r="G45" s="29">
        <v>14</v>
      </c>
      <c r="H45" s="29"/>
      <c r="I45" s="29"/>
      <c r="J45" s="29"/>
      <c r="K45" s="29" t="s">
        <v>51</v>
      </c>
      <c r="L45" s="29">
        <v>327</v>
      </c>
      <c r="M45" s="29"/>
      <c r="N45" s="29"/>
      <c r="O45" s="19"/>
    </row>
    <row r="46" spans="1:15" s="2" customFormat="1" ht="14.25" x14ac:dyDescent="0.2">
      <c r="A46" s="26" t="s">
        <v>31</v>
      </c>
      <c r="B46" s="27" t="s">
        <v>38</v>
      </c>
      <c r="C46" s="28"/>
      <c r="D46" s="29"/>
      <c r="E46" s="29"/>
      <c r="F46" s="29"/>
      <c r="G46" s="29">
        <v>105</v>
      </c>
      <c r="H46" s="29"/>
      <c r="I46" s="29"/>
      <c r="J46" s="29"/>
      <c r="K46" s="29"/>
      <c r="L46" s="29">
        <v>1569</v>
      </c>
      <c r="M46" s="29"/>
      <c r="N46" s="29"/>
      <c r="O46" s="19"/>
    </row>
    <row r="47" spans="1:15" s="2" customFormat="1" ht="69.75" customHeight="1" x14ac:dyDescent="0.2">
      <c r="A47" s="21">
        <v>8</v>
      </c>
      <c r="B47" s="22" t="s">
        <v>94</v>
      </c>
      <c r="C47" s="30">
        <v>3</v>
      </c>
      <c r="D47" s="24">
        <v>68.87</v>
      </c>
      <c r="E47" s="25" t="s">
        <v>63</v>
      </c>
      <c r="F47" s="24"/>
      <c r="G47" s="24">
        <v>207</v>
      </c>
      <c r="H47" s="25" t="s">
        <v>95</v>
      </c>
      <c r="I47" s="24"/>
      <c r="J47" s="25" t="s">
        <v>65</v>
      </c>
      <c r="K47" s="25" t="s">
        <v>66</v>
      </c>
      <c r="L47" s="24">
        <v>2531</v>
      </c>
      <c r="M47" s="25" t="s">
        <v>96</v>
      </c>
      <c r="N47" s="24"/>
    </row>
    <row r="48" spans="1:15" s="2" customFormat="1" ht="57" x14ac:dyDescent="0.2">
      <c r="A48" s="21">
        <v>9</v>
      </c>
      <c r="B48" s="22" t="s">
        <v>97</v>
      </c>
      <c r="C48" s="30">
        <v>0.5</v>
      </c>
      <c r="D48" s="24">
        <v>122.56</v>
      </c>
      <c r="E48" s="24">
        <v>62.91</v>
      </c>
      <c r="F48" s="24">
        <v>59.65</v>
      </c>
      <c r="G48" s="24">
        <v>61</v>
      </c>
      <c r="H48" s="24">
        <v>31</v>
      </c>
      <c r="I48" s="24">
        <v>30</v>
      </c>
      <c r="J48" s="25" t="s">
        <v>29</v>
      </c>
      <c r="K48" s="25" t="s">
        <v>98</v>
      </c>
      <c r="L48" s="24">
        <v>855</v>
      </c>
      <c r="M48" s="24">
        <v>776</v>
      </c>
      <c r="N48" s="24">
        <v>79</v>
      </c>
    </row>
    <row r="49" spans="1:15" s="2" customFormat="1" ht="14.25" x14ac:dyDescent="0.2">
      <c r="A49" s="26" t="s">
        <v>31</v>
      </c>
      <c r="B49" s="27" t="s">
        <v>99</v>
      </c>
      <c r="C49" s="28"/>
      <c r="D49" s="29" t="s">
        <v>33</v>
      </c>
      <c r="E49" s="29"/>
      <c r="F49" s="29"/>
      <c r="G49" s="29">
        <v>31</v>
      </c>
      <c r="H49" s="29"/>
      <c r="I49" s="29"/>
      <c r="J49" s="29"/>
      <c r="K49" s="29" t="s">
        <v>34</v>
      </c>
      <c r="L49" s="29">
        <v>768</v>
      </c>
      <c r="M49" s="29"/>
      <c r="N49" s="29"/>
      <c r="O49" s="19"/>
    </row>
    <row r="50" spans="1:15" s="2" customFormat="1" ht="14.25" x14ac:dyDescent="0.2">
      <c r="A50" s="26" t="s">
        <v>31</v>
      </c>
      <c r="B50" s="27" t="s">
        <v>100</v>
      </c>
      <c r="C50" s="28"/>
      <c r="D50" s="29" t="s">
        <v>36</v>
      </c>
      <c r="E50" s="29"/>
      <c r="F50" s="29"/>
      <c r="G50" s="29">
        <v>18</v>
      </c>
      <c r="H50" s="29"/>
      <c r="I50" s="29"/>
      <c r="J50" s="29"/>
      <c r="K50" s="29" t="s">
        <v>37</v>
      </c>
      <c r="L50" s="29">
        <v>466</v>
      </c>
      <c r="M50" s="29"/>
      <c r="N50" s="29"/>
      <c r="O50" s="19"/>
    </row>
    <row r="51" spans="1:15" s="2" customFormat="1" ht="14.25" x14ac:dyDescent="0.2">
      <c r="A51" s="26" t="s">
        <v>31</v>
      </c>
      <c r="B51" s="27" t="s">
        <v>38</v>
      </c>
      <c r="C51" s="28"/>
      <c r="D51" s="29"/>
      <c r="E51" s="29"/>
      <c r="F51" s="29"/>
      <c r="G51" s="29">
        <v>110</v>
      </c>
      <c r="H51" s="29"/>
      <c r="I51" s="29"/>
      <c r="J51" s="29"/>
      <c r="K51" s="29"/>
      <c r="L51" s="29">
        <v>2089</v>
      </c>
      <c r="M51" s="29"/>
      <c r="N51" s="29"/>
      <c r="O51" s="19"/>
    </row>
    <row r="52" spans="1:15" s="2" customFormat="1" ht="71.25" customHeight="1" x14ac:dyDescent="0.2">
      <c r="A52" s="21">
        <v>10</v>
      </c>
      <c r="B52" s="22" t="s">
        <v>101</v>
      </c>
      <c r="C52" s="30">
        <v>0.5</v>
      </c>
      <c r="D52" s="24">
        <v>246.41</v>
      </c>
      <c r="E52" s="25" t="s">
        <v>102</v>
      </c>
      <c r="F52" s="24">
        <v>2.13</v>
      </c>
      <c r="G52" s="24">
        <v>123</v>
      </c>
      <c r="H52" s="25" t="s">
        <v>103</v>
      </c>
      <c r="I52" s="24">
        <v>1</v>
      </c>
      <c r="J52" s="25" t="s">
        <v>104</v>
      </c>
      <c r="K52" s="25" t="s">
        <v>105</v>
      </c>
      <c r="L52" s="24">
        <v>1831</v>
      </c>
      <c r="M52" s="25" t="s">
        <v>106</v>
      </c>
      <c r="N52" s="24">
        <v>3</v>
      </c>
    </row>
    <row r="53" spans="1:15" s="2" customFormat="1" ht="14.25" x14ac:dyDescent="0.2">
      <c r="A53" s="26" t="s">
        <v>31</v>
      </c>
      <c r="B53" s="27" t="s">
        <v>107</v>
      </c>
      <c r="C53" s="28"/>
      <c r="D53" s="29" t="s">
        <v>33</v>
      </c>
      <c r="E53" s="29"/>
      <c r="F53" s="29"/>
      <c r="G53" s="29">
        <v>59</v>
      </c>
      <c r="H53" s="29"/>
      <c r="I53" s="29"/>
      <c r="J53" s="29"/>
      <c r="K53" s="29" t="s">
        <v>34</v>
      </c>
      <c r="L53" s="29">
        <v>1458</v>
      </c>
      <c r="M53" s="29"/>
      <c r="N53" s="29"/>
      <c r="O53" s="19"/>
    </row>
    <row r="54" spans="1:15" s="2" customFormat="1" ht="14.25" x14ac:dyDescent="0.2">
      <c r="A54" s="26" t="s">
        <v>31</v>
      </c>
      <c r="B54" s="27" t="s">
        <v>108</v>
      </c>
      <c r="C54" s="28"/>
      <c r="D54" s="29" t="s">
        <v>36</v>
      </c>
      <c r="E54" s="29"/>
      <c r="F54" s="29"/>
      <c r="G54" s="29">
        <v>36</v>
      </c>
      <c r="H54" s="29"/>
      <c r="I54" s="29"/>
      <c r="J54" s="29"/>
      <c r="K54" s="29" t="s">
        <v>37</v>
      </c>
      <c r="L54" s="29">
        <v>884</v>
      </c>
      <c r="M54" s="29"/>
      <c r="N54" s="29"/>
      <c r="O54" s="19"/>
    </row>
    <row r="55" spans="1:15" s="2" customFormat="1" ht="14.25" x14ac:dyDescent="0.2">
      <c r="A55" s="26" t="s">
        <v>31</v>
      </c>
      <c r="B55" s="27" t="s">
        <v>38</v>
      </c>
      <c r="C55" s="28"/>
      <c r="D55" s="29"/>
      <c r="E55" s="29"/>
      <c r="F55" s="29"/>
      <c r="G55" s="29">
        <v>218</v>
      </c>
      <c r="H55" s="29"/>
      <c r="I55" s="29"/>
      <c r="J55" s="29"/>
      <c r="K55" s="29"/>
      <c r="L55" s="29">
        <v>4173</v>
      </c>
      <c r="M55" s="29"/>
      <c r="N55" s="29"/>
      <c r="O55" s="19"/>
    </row>
    <row r="56" spans="1:15" s="2" customFormat="1" ht="58.5" customHeight="1" x14ac:dyDescent="0.2">
      <c r="A56" s="21">
        <v>11</v>
      </c>
      <c r="B56" s="22" t="s">
        <v>109</v>
      </c>
      <c r="C56" s="23" t="s">
        <v>110</v>
      </c>
      <c r="D56" s="24">
        <v>2234.6</v>
      </c>
      <c r="E56" s="25" t="s">
        <v>111</v>
      </c>
      <c r="F56" s="24"/>
      <c r="G56" s="24">
        <v>447</v>
      </c>
      <c r="H56" s="25" t="s">
        <v>112</v>
      </c>
      <c r="I56" s="24"/>
      <c r="J56" s="25" t="s">
        <v>113</v>
      </c>
      <c r="K56" s="25" t="s">
        <v>66</v>
      </c>
      <c r="L56" s="24">
        <v>4505</v>
      </c>
      <c r="M56" s="25" t="s">
        <v>114</v>
      </c>
      <c r="N56" s="24"/>
    </row>
    <row r="57" spans="1:15" s="2" customFormat="1" ht="70.5" customHeight="1" x14ac:dyDescent="0.2">
      <c r="A57" s="21">
        <v>12</v>
      </c>
      <c r="B57" s="22" t="s">
        <v>115</v>
      </c>
      <c r="C57" s="23" t="s">
        <v>116</v>
      </c>
      <c r="D57" s="24">
        <v>7367.18</v>
      </c>
      <c r="E57" s="25" t="s">
        <v>117</v>
      </c>
      <c r="F57" s="25" t="s">
        <v>118</v>
      </c>
      <c r="G57" s="24">
        <v>8620</v>
      </c>
      <c r="H57" s="25" t="s">
        <v>119</v>
      </c>
      <c r="I57" s="25" t="s">
        <v>120</v>
      </c>
      <c r="J57" s="25" t="s">
        <v>121</v>
      </c>
      <c r="K57" s="25" t="s">
        <v>122</v>
      </c>
      <c r="L57" s="24">
        <v>65055</v>
      </c>
      <c r="M57" s="25" t="s">
        <v>123</v>
      </c>
      <c r="N57" s="25" t="s">
        <v>124</v>
      </c>
    </row>
    <row r="58" spans="1:15" s="2" customFormat="1" ht="14.25" x14ac:dyDescent="0.2">
      <c r="A58" s="26" t="s">
        <v>31</v>
      </c>
      <c r="B58" s="27" t="s">
        <v>125</v>
      </c>
      <c r="C58" s="28"/>
      <c r="D58" s="29" t="s">
        <v>126</v>
      </c>
      <c r="E58" s="29"/>
      <c r="F58" s="29"/>
      <c r="G58" s="29">
        <v>1052</v>
      </c>
      <c r="H58" s="29"/>
      <c r="I58" s="29"/>
      <c r="J58" s="29"/>
      <c r="K58" s="29" t="s">
        <v>127</v>
      </c>
      <c r="L58" s="29">
        <v>25930</v>
      </c>
      <c r="M58" s="29"/>
      <c r="N58" s="29"/>
      <c r="O58" s="19"/>
    </row>
    <row r="59" spans="1:15" s="2" customFormat="1" ht="14.25" x14ac:dyDescent="0.2">
      <c r="A59" s="26" t="s">
        <v>31</v>
      </c>
      <c r="B59" s="27" t="s">
        <v>128</v>
      </c>
      <c r="C59" s="28"/>
      <c r="D59" s="29" t="s">
        <v>129</v>
      </c>
      <c r="E59" s="29"/>
      <c r="F59" s="29"/>
      <c r="G59" s="29">
        <v>538</v>
      </c>
      <c r="H59" s="29"/>
      <c r="I59" s="29"/>
      <c r="J59" s="29"/>
      <c r="K59" s="29" t="s">
        <v>130</v>
      </c>
      <c r="L59" s="29">
        <v>13205</v>
      </c>
      <c r="M59" s="29"/>
      <c r="N59" s="29"/>
      <c r="O59" s="19"/>
    </row>
    <row r="60" spans="1:15" s="2" customFormat="1" ht="14.25" x14ac:dyDescent="0.2">
      <c r="A60" s="26" t="s">
        <v>31</v>
      </c>
      <c r="B60" s="27" t="s">
        <v>38</v>
      </c>
      <c r="C60" s="28"/>
      <c r="D60" s="29"/>
      <c r="E60" s="29"/>
      <c r="F60" s="29"/>
      <c r="G60" s="29">
        <v>10210</v>
      </c>
      <c r="H60" s="29"/>
      <c r="I60" s="29"/>
      <c r="J60" s="29"/>
      <c r="K60" s="29"/>
      <c r="L60" s="29">
        <v>104190</v>
      </c>
      <c r="M60" s="29"/>
      <c r="N60" s="29"/>
      <c r="O60" s="19"/>
    </row>
    <row r="61" spans="1:15" s="2" customFormat="1" ht="54.75" customHeight="1" x14ac:dyDescent="0.2">
      <c r="A61" s="21">
        <v>13</v>
      </c>
      <c r="B61" s="22" t="s">
        <v>131</v>
      </c>
      <c r="C61" s="30">
        <v>-0.66690000000000005</v>
      </c>
      <c r="D61" s="24">
        <v>11200</v>
      </c>
      <c r="E61" s="25" t="s">
        <v>132</v>
      </c>
      <c r="F61" s="24"/>
      <c r="G61" s="24">
        <v>-7469</v>
      </c>
      <c r="H61" s="25" t="s">
        <v>133</v>
      </c>
      <c r="I61" s="24"/>
      <c r="J61" s="25" t="s">
        <v>134</v>
      </c>
      <c r="K61" s="25" t="s">
        <v>66</v>
      </c>
      <c r="L61" s="24">
        <v>-39430</v>
      </c>
      <c r="M61" s="25" t="s">
        <v>135</v>
      </c>
      <c r="N61" s="24"/>
    </row>
    <row r="62" spans="1:15" s="2" customFormat="1" ht="55.5" customHeight="1" x14ac:dyDescent="0.2">
      <c r="A62" s="21">
        <v>14</v>
      </c>
      <c r="B62" s="22" t="s">
        <v>136</v>
      </c>
      <c r="C62" s="30">
        <v>117</v>
      </c>
      <c r="D62" s="24">
        <v>45.82</v>
      </c>
      <c r="E62" s="25" t="s">
        <v>137</v>
      </c>
      <c r="F62" s="24"/>
      <c r="G62" s="24">
        <v>5361</v>
      </c>
      <c r="H62" s="25" t="s">
        <v>138</v>
      </c>
      <c r="I62" s="24"/>
      <c r="J62" s="25" t="s">
        <v>139</v>
      </c>
      <c r="K62" s="25" t="s">
        <v>66</v>
      </c>
      <c r="L62" s="24">
        <v>28724</v>
      </c>
      <c r="M62" s="25" t="s">
        <v>140</v>
      </c>
      <c r="N62" s="24"/>
    </row>
    <row r="63" spans="1:15" s="2" customFormat="1" ht="70.5" customHeight="1" x14ac:dyDescent="0.2">
      <c r="A63" s="21">
        <v>15</v>
      </c>
      <c r="B63" s="22" t="s">
        <v>141</v>
      </c>
      <c r="C63" s="23" t="s">
        <v>142</v>
      </c>
      <c r="D63" s="24">
        <v>730.53</v>
      </c>
      <c r="E63" s="25" t="s">
        <v>143</v>
      </c>
      <c r="F63" s="25" t="s">
        <v>144</v>
      </c>
      <c r="G63" s="24">
        <v>5084</v>
      </c>
      <c r="H63" s="25" t="s">
        <v>145</v>
      </c>
      <c r="I63" s="25" t="s">
        <v>146</v>
      </c>
      <c r="J63" s="25" t="s">
        <v>147</v>
      </c>
      <c r="K63" s="25" t="s">
        <v>148</v>
      </c>
      <c r="L63" s="24">
        <v>82882</v>
      </c>
      <c r="M63" s="25" t="s">
        <v>149</v>
      </c>
      <c r="N63" s="25" t="s">
        <v>150</v>
      </c>
    </row>
    <row r="64" spans="1:15" s="2" customFormat="1" ht="14.25" x14ac:dyDescent="0.2">
      <c r="A64" s="26" t="s">
        <v>31</v>
      </c>
      <c r="B64" s="27" t="s">
        <v>151</v>
      </c>
      <c r="C64" s="28"/>
      <c r="D64" s="29" t="s">
        <v>126</v>
      </c>
      <c r="E64" s="29"/>
      <c r="F64" s="29"/>
      <c r="G64" s="29">
        <v>2452</v>
      </c>
      <c r="H64" s="29"/>
      <c r="I64" s="29"/>
      <c r="J64" s="29"/>
      <c r="K64" s="29" t="s">
        <v>127</v>
      </c>
      <c r="L64" s="29">
        <v>60130</v>
      </c>
      <c r="M64" s="29"/>
      <c r="N64" s="29"/>
      <c r="O64" s="19"/>
    </row>
    <row r="65" spans="1:15" s="2" customFormat="1" ht="14.25" x14ac:dyDescent="0.2">
      <c r="A65" s="26" t="s">
        <v>31</v>
      </c>
      <c r="B65" s="27" t="s">
        <v>152</v>
      </c>
      <c r="C65" s="28"/>
      <c r="D65" s="29" t="s">
        <v>129</v>
      </c>
      <c r="E65" s="29"/>
      <c r="F65" s="29"/>
      <c r="G65" s="29">
        <v>1254</v>
      </c>
      <c r="H65" s="29"/>
      <c r="I65" s="29"/>
      <c r="J65" s="29"/>
      <c r="K65" s="29" t="s">
        <v>130</v>
      </c>
      <c r="L65" s="29">
        <v>30622</v>
      </c>
      <c r="M65" s="29"/>
      <c r="N65" s="29"/>
      <c r="O65" s="19"/>
    </row>
    <row r="66" spans="1:15" s="2" customFormat="1" ht="14.25" x14ac:dyDescent="0.2">
      <c r="A66" s="26" t="s">
        <v>31</v>
      </c>
      <c r="B66" s="27" t="s">
        <v>38</v>
      </c>
      <c r="C66" s="28"/>
      <c r="D66" s="29"/>
      <c r="E66" s="29"/>
      <c r="F66" s="29"/>
      <c r="G66" s="29">
        <v>8790</v>
      </c>
      <c r="H66" s="29"/>
      <c r="I66" s="29"/>
      <c r="J66" s="29"/>
      <c r="K66" s="29"/>
      <c r="L66" s="29">
        <v>173634</v>
      </c>
      <c r="M66" s="29"/>
      <c r="N66" s="29"/>
      <c r="O66" s="19"/>
    </row>
    <row r="67" spans="1:15" s="2" customFormat="1" ht="54.75" customHeight="1" x14ac:dyDescent="0.2">
      <c r="A67" s="21">
        <v>16</v>
      </c>
      <c r="B67" s="22" t="s">
        <v>153</v>
      </c>
      <c r="C67" s="30">
        <v>-21.3</v>
      </c>
      <c r="D67" s="24">
        <v>59.99</v>
      </c>
      <c r="E67" s="25" t="s">
        <v>154</v>
      </c>
      <c r="F67" s="24"/>
      <c r="G67" s="24">
        <v>-1278</v>
      </c>
      <c r="H67" s="25" t="s">
        <v>155</v>
      </c>
      <c r="I67" s="24"/>
      <c r="J67" s="25" t="s">
        <v>156</v>
      </c>
      <c r="K67" s="25" t="s">
        <v>66</v>
      </c>
      <c r="L67" s="24">
        <v>-17066</v>
      </c>
      <c r="M67" s="25" t="s">
        <v>157</v>
      </c>
      <c r="N67" s="24"/>
    </row>
    <row r="68" spans="1:15" s="2" customFormat="1" ht="55.5" customHeight="1" x14ac:dyDescent="0.2">
      <c r="A68" s="21">
        <v>17</v>
      </c>
      <c r="B68" s="22" t="s">
        <v>158</v>
      </c>
      <c r="C68" s="30">
        <v>21.3</v>
      </c>
      <c r="D68" s="24">
        <v>55.26</v>
      </c>
      <c r="E68" s="25" t="s">
        <v>159</v>
      </c>
      <c r="F68" s="24"/>
      <c r="G68" s="24">
        <v>1177</v>
      </c>
      <c r="H68" s="25" t="s">
        <v>160</v>
      </c>
      <c r="I68" s="24"/>
      <c r="J68" s="25" t="s">
        <v>161</v>
      </c>
      <c r="K68" s="25" t="s">
        <v>66</v>
      </c>
      <c r="L68" s="24">
        <v>14801</v>
      </c>
      <c r="M68" s="25" t="s">
        <v>162</v>
      </c>
      <c r="N68" s="24"/>
    </row>
    <row r="69" spans="1:15" s="2" customFormat="1" ht="69.75" customHeight="1" x14ac:dyDescent="0.2">
      <c r="A69" s="21">
        <v>18</v>
      </c>
      <c r="B69" s="22" t="s">
        <v>163</v>
      </c>
      <c r="C69" s="23" t="s">
        <v>164</v>
      </c>
      <c r="D69" s="24">
        <v>1590.05</v>
      </c>
      <c r="E69" s="25" t="s">
        <v>165</v>
      </c>
      <c r="F69" s="24"/>
      <c r="G69" s="24">
        <v>102592</v>
      </c>
      <c r="H69" s="25" t="s">
        <v>166</v>
      </c>
      <c r="I69" s="24"/>
      <c r="J69" s="25" t="s">
        <v>167</v>
      </c>
      <c r="K69" s="25" t="s">
        <v>66</v>
      </c>
      <c r="L69" s="24">
        <v>283461</v>
      </c>
      <c r="M69" s="25" t="s">
        <v>168</v>
      </c>
      <c r="N69" s="24"/>
    </row>
    <row r="70" spans="1:15" s="2" customFormat="1" ht="71.25" customHeight="1" x14ac:dyDescent="0.2">
      <c r="A70" s="21">
        <v>19</v>
      </c>
      <c r="B70" s="22" t="s">
        <v>169</v>
      </c>
      <c r="C70" s="30">
        <v>0.18</v>
      </c>
      <c r="D70" s="24">
        <v>1612.57</v>
      </c>
      <c r="E70" s="25" t="s">
        <v>170</v>
      </c>
      <c r="F70" s="25" t="s">
        <v>171</v>
      </c>
      <c r="G70" s="24">
        <v>290</v>
      </c>
      <c r="H70" s="25" t="s">
        <v>172</v>
      </c>
      <c r="I70" s="25" t="s">
        <v>173</v>
      </c>
      <c r="J70" s="25" t="s">
        <v>174</v>
      </c>
      <c r="K70" s="25" t="s">
        <v>175</v>
      </c>
      <c r="L70" s="24">
        <v>3643</v>
      </c>
      <c r="M70" s="25" t="s">
        <v>176</v>
      </c>
      <c r="N70" s="25" t="s">
        <v>177</v>
      </c>
    </row>
    <row r="71" spans="1:15" s="2" customFormat="1" ht="14.25" x14ac:dyDescent="0.2">
      <c r="A71" s="26" t="s">
        <v>31</v>
      </c>
      <c r="B71" s="27" t="s">
        <v>178</v>
      </c>
      <c r="C71" s="28"/>
      <c r="D71" s="29" t="s">
        <v>179</v>
      </c>
      <c r="E71" s="29"/>
      <c r="F71" s="29"/>
      <c r="G71" s="29">
        <v>104</v>
      </c>
      <c r="H71" s="29"/>
      <c r="I71" s="29"/>
      <c r="J71" s="29"/>
      <c r="K71" s="29" t="s">
        <v>180</v>
      </c>
      <c r="L71" s="29">
        <v>2564</v>
      </c>
      <c r="M71" s="29"/>
      <c r="N71" s="29"/>
      <c r="O71" s="19"/>
    </row>
    <row r="72" spans="1:15" s="2" customFormat="1" ht="14.25" x14ac:dyDescent="0.2">
      <c r="A72" s="26" t="s">
        <v>31</v>
      </c>
      <c r="B72" s="27" t="s">
        <v>181</v>
      </c>
      <c r="C72" s="28"/>
      <c r="D72" s="29" t="s">
        <v>182</v>
      </c>
      <c r="E72" s="29"/>
      <c r="F72" s="29"/>
      <c r="G72" s="29">
        <v>51</v>
      </c>
      <c r="H72" s="29"/>
      <c r="I72" s="29"/>
      <c r="J72" s="29"/>
      <c r="K72" s="29" t="s">
        <v>183</v>
      </c>
      <c r="L72" s="29">
        <v>1269</v>
      </c>
      <c r="M72" s="29"/>
      <c r="N72" s="29"/>
      <c r="O72" s="19"/>
    </row>
    <row r="73" spans="1:15" s="2" customFormat="1" ht="14.25" x14ac:dyDescent="0.2">
      <c r="A73" s="26" t="s">
        <v>31</v>
      </c>
      <c r="B73" s="27" t="s">
        <v>38</v>
      </c>
      <c r="C73" s="28"/>
      <c r="D73" s="29"/>
      <c r="E73" s="29"/>
      <c r="F73" s="29"/>
      <c r="G73" s="29">
        <v>445</v>
      </c>
      <c r="H73" s="29"/>
      <c r="I73" s="29"/>
      <c r="J73" s="29"/>
      <c r="K73" s="29"/>
      <c r="L73" s="29">
        <v>7476</v>
      </c>
      <c r="M73" s="29"/>
      <c r="N73" s="29"/>
      <c r="O73" s="19"/>
    </row>
    <row r="74" spans="1:15" s="2" customFormat="1" ht="57" customHeight="1" x14ac:dyDescent="0.2">
      <c r="A74" s="21">
        <v>20</v>
      </c>
      <c r="B74" s="22" t="s">
        <v>184</v>
      </c>
      <c r="C74" s="23" t="s">
        <v>185</v>
      </c>
      <c r="D74" s="24">
        <v>429.97</v>
      </c>
      <c r="E74" s="25" t="s">
        <v>186</v>
      </c>
      <c r="F74" s="25" t="s">
        <v>187</v>
      </c>
      <c r="G74" s="24">
        <v>593</v>
      </c>
      <c r="H74" s="25" t="s">
        <v>188</v>
      </c>
      <c r="I74" s="25" t="s">
        <v>189</v>
      </c>
      <c r="J74" s="25" t="s">
        <v>190</v>
      </c>
      <c r="K74" s="25" t="s">
        <v>191</v>
      </c>
      <c r="L74" s="24">
        <v>5509</v>
      </c>
      <c r="M74" s="25" t="s">
        <v>192</v>
      </c>
      <c r="N74" s="25" t="s">
        <v>193</v>
      </c>
    </row>
    <row r="75" spans="1:15" s="2" customFormat="1" ht="14.25" x14ac:dyDescent="0.2">
      <c r="A75" s="26" t="s">
        <v>31</v>
      </c>
      <c r="B75" s="27" t="s">
        <v>194</v>
      </c>
      <c r="C75" s="28"/>
      <c r="D75" s="29" t="s">
        <v>179</v>
      </c>
      <c r="E75" s="29"/>
      <c r="F75" s="29"/>
      <c r="G75" s="29">
        <v>151</v>
      </c>
      <c r="H75" s="29"/>
      <c r="I75" s="29"/>
      <c r="J75" s="29"/>
      <c r="K75" s="29" t="s">
        <v>180</v>
      </c>
      <c r="L75" s="29">
        <v>3305</v>
      </c>
      <c r="M75" s="29"/>
      <c r="N75" s="29"/>
      <c r="O75" s="19"/>
    </row>
    <row r="76" spans="1:15" s="2" customFormat="1" ht="14.25" x14ac:dyDescent="0.2">
      <c r="A76" s="26" t="s">
        <v>31</v>
      </c>
      <c r="B76" s="27" t="s">
        <v>195</v>
      </c>
      <c r="C76" s="28"/>
      <c r="D76" s="29" t="s">
        <v>129</v>
      </c>
      <c r="E76" s="29"/>
      <c r="F76" s="29"/>
      <c r="G76" s="29">
        <v>88</v>
      </c>
      <c r="H76" s="29"/>
      <c r="I76" s="29"/>
      <c r="J76" s="29"/>
      <c r="K76" s="29" t="s">
        <v>130</v>
      </c>
      <c r="L76" s="29">
        <v>1913</v>
      </c>
      <c r="M76" s="29"/>
      <c r="N76" s="29"/>
      <c r="O76" s="19"/>
    </row>
    <row r="77" spans="1:15" s="2" customFormat="1" ht="14.25" x14ac:dyDescent="0.2">
      <c r="A77" s="26" t="s">
        <v>31</v>
      </c>
      <c r="B77" s="27" t="s">
        <v>38</v>
      </c>
      <c r="C77" s="28"/>
      <c r="D77" s="29"/>
      <c r="E77" s="29"/>
      <c r="F77" s="29"/>
      <c r="G77" s="29">
        <v>832</v>
      </c>
      <c r="H77" s="29"/>
      <c r="I77" s="29"/>
      <c r="J77" s="29"/>
      <c r="K77" s="29"/>
      <c r="L77" s="29">
        <v>10727</v>
      </c>
      <c r="M77" s="29"/>
      <c r="N77" s="29"/>
      <c r="O77" s="19"/>
    </row>
    <row r="78" spans="1:15" s="2" customFormat="1" ht="70.5" customHeight="1" x14ac:dyDescent="0.2">
      <c r="A78" s="21">
        <v>21</v>
      </c>
      <c r="B78" s="22" t="s">
        <v>196</v>
      </c>
      <c r="C78" s="30">
        <v>696</v>
      </c>
      <c r="D78" s="24">
        <v>14.06</v>
      </c>
      <c r="E78" s="25" t="s">
        <v>197</v>
      </c>
      <c r="F78" s="24"/>
      <c r="G78" s="24">
        <v>9786</v>
      </c>
      <c r="H78" s="25" t="s">
        <v>198</v>
      </c>
      <c r="I78" s="24"/>
      <c r="J78" s="25" t="s">
        <v>199</v>
      </c>
      <c r="K78" s="25" t="s">
        <v>66</v>
      </c>
      <c r="L78" s="24">
        <v>50286</v>
      </c>
      <c r="M78" s="25" t="s">
        <v>200</v>
      </c>
      <c r="N78" s="24"/>
    </row>
    <row r="79" spans="1:15" s="2" customFormat="1" ht="55.5" customHeight="1" x14ac:dyDescent="0.2">
      <c r="A79" s="21">
        <v>22</v>
      </c>
      <c r="B79" s="22" t="s">
        <v>201</v>
      </c>
      <c r="C79" s="23" t="s">
        <v>202</v>
      </c>
      <c r="D79" s="24">
        <v>436.55</v>
      </c>
      <c r="E79" s="25" t="s">
        <v>203</v>
      </c>
      <c r="F79" s="25" t="s">
        <v>204</v>
      </c>
      <c r="G79" s="24">
        <v>3305</v>
      </c>
      <c r="H79" s="25" t="s">
        <v>205</v>
      </c>
      <c r="I79" s="25" t="s">
        <v>206</v>
      </c>
      <c r="J79" s="25" t="s">
        <v>207</v>
      </c>
      <c r="K79" s="25" t="s">
        <v>208</v>
      </c>
      <c r="L79" s="24">
        <v>52650</v>
      </c>
      <c r="M79" s="25" t="s">
        <v>209</v>
      </c>
      <c r="N79" s="25" t="s">
        <v>210</v>
      </c>
    </row>
    <row r="80" spans="1:15" s="2" customFormat="1" ht="14.25" x14ac:dyDescent="0.2">
      <c r="A80" s="26" t="s">
        <v>31</v>
      </c>
      <c r="B80" s="27" t="s">
        <v>211</v>
      </c>
      <c r="C80" s="28"/>
      <c r="D80" s="29" t="s">
        <v>126</v>
      </c>
      <c r="E80" s="29"/>
      <c r="F80" s="29"/>
      <c r="G80" s="29">
        <v>1894</v>
      </c>
      <c r="H80" s="29"/>
      <c r="I80" s="29"/>
      <c r="J80" s="29"/>
      <c r="K80" s="29" t="s">
        <v>127</v>
      </c>
      <c r="L80" s="29">
        <v>46532</v>
      </c>
      <c r="M80" s="29"/>
      <c r="N80" s="29"/>
      <c r="O80" s="19"/>
    </row>
    <row r="81" spans="1:15" s="2" customFormat="1" ht="14.25" x14ac:dyDescent="0.2">
      <c r="A81" s="26" t="s">
        <v>31</v>
      </c>
      <c r="B81" s="27" t="s">
        <v>212</v>
      </c>
      <c r="C81" s="28"/>
      <c r="D81" s="29" t="s">
        <v>129</v>
      </c>
      <c r="E81" s="29"/>
      <c r="F81" s="29"/>
      <c r="G81" s="29">
        <v>969</v>
      </c>
      <c r="H81" s="29"/>
      <c r="I81" s="29"/>
      <c r="J81" s="29"/>
      <c r="K81" s="29" t="s">
        <v>130</v>
      </c>
      <c r="L81" s="29">
        <v>23697</v>
      </c>
      <c r="M81" s="29"/>
      <c r="N81" s="29"/>
      <c r="O81" s="19"/>
    </row>
    <row r="82" spans="1:15" s="2" customFormat="1" ht="14.25" x14ac:dyDescent="0.2">
      <c r="A82" s="26" t="s">
        <v>31</v>
      </c>
      <c r="B82" s="27" t="s">
        <v>38</v>
      </c>
      <c r="C82" s="28"/>
      <c r="D82" s="29"/>
      <c r="E82" s="29"/>
      <c r="F82" s="29"/>
      <c r="G82" s="29">
        <v>6168</v>
      </c>
      <c r="H82" s="29"/>
      <c r="I82" s="29"/>
      <c r="J82" s="29"/>
      <c r="K82" s="29"/>
      <c r="L82" s="29">
        <v>122879</v>
      </c>
      <c r="M82" s="29"/>
      <c r="N82" s="29"/>
      <c r="O82" s="19"/>
    </row>
    <row r="83" spans="1:15" s="2" customFormat="1" ht="57.75" customHeight="1" x14ac:dyDescent="0.2">
      <c r="A83" s="21">
        <v>23</v>
      </c>
      <c r="B83" s="22" t="s">
        <v>213</v>
      </c>
      <c r="C83" s="30">
        <v>11.58</v>
      </c>
      <c r="D83" s="24">
        <v>497</v>
      </c>
      <c r="E83" s="25" t="s">
        <v>214</v>
      </c>
      <c r="F83" s="24"/>
      <c r="G83" s="24">
        <v>5755</v>
      </c>
      <c r="H83" s="25" t="s">
        <v>215</v>
      </c>
      <c r="I83" s="24"/>
      <c r="J83" s="25" t="s">
        <v>216</v>
      </c>
      <c r="K83" s="25" t="s">
        <v>66</v>
      </c>
      <c r="L83" s="24">
        <v>29490</v>
      </c>
      <c r="M83" s="25" t="s">
        <v>217</v>
      </c>
      <c r="N83" s="24"/>
    </row>
    <row r="84" spans="1:15" s="2" customFormat="1" ht="99.75" customHeight="1" x14ac:dyDescent="0.2">
      <c r="A84" s="21">
        <v>24</v>
      </c>
      <c r="B84" s="22" t="s">
        <v>218</v>
      </c>
      <c r="C84" s="23" t="s">
        <v>202</v>
      </c>
      <c r="D84" s="24">
        <v>282.5</v>
      </c>
      <c r="E84" s="24">
        <v>216</v>
      </c>
      <c r="F84" s="25" t="s">
        <v>219</v>
      </c>
      <c r="G84" s="24">
        <v>2139</v>
      </c>
      <c r="H84" s="24">
        <v>1636</v>
      </c>
      <c r="I84" s="25" t="s">
        <v>220</v>
      </c>
      <c r="J84" s="25" t="s">
        <v>29</v>
      </c>
      <c r="K84" s="25" t="s">
        <v>221</v>
      </c>
      <c r="L84" s="24">
        <v>44744</v>
      </c>
      <c r="M84" s="24">
        <v>40306</v>
      </c>
      <c r="N84" s="25" t="s">
        <v>222</v>
      </c>
    </row>
    <row r="85" spans="1:15" s="2" customFormat="1" ht="14.25" x14ac:dyDescent="0.2">
      <c r="A85" s="26" t="s">
        <v>31</v>
      </c>
      <c r="B85" s="27" t="s">
        <v>223</v>
      </c>
      <c r="C85" s="28"/>
      <c r="D85" s="29" t="s">
        <v>126</v>
      </c>
      <c r="E85" s="29"/>
      <c r="F85" s="29"/>
      <c r="G85" s="29">
        <v>1836</v>
      </c>
      <c r="H85" s="29"/>
      <c r="I85" s="29"/>
      <c r="J85" s="29"/>
      <c r="K85" s="29" t="s">
        <v>127</v>
      </c>
      <c r="L85" s="29">
        <v>45154</v>
      </c>
      <c r="M85" s="29"/>
      <c r="N85" s="29"/>
      <c r="O85" s="19"/>
    </row>
    <row r="86" spans="1:15" s="2" customFormat="1" ht="14.25" x14ac:dyDescent="0.2">
      <c r="A86" s="26" t="s">
        <v>31</v>
      </c>
      <c r="B86" s="27" t="s">
        <v>224</v>
      </c>
      <c r="C86" s="28"/>
      <c r="D86" s="29" t="s">
        <v>129</v>
      </c>
      <c r="E86" s="29"/>
      <c r="F86" s="29"/>
      <c r="G86" s="29">
        <v>939</v>
      </c>
      <c r="H86" s="29"/>
      <c r="I86" s="29"/>
      <c r="J86" s="29"/>
      <c r="K86" s="29" t="s">
        <v>130</v>
      </c>
      <c r="L86" s="29">
        <v>22995</v>
      </c>
      <c r="M86" s="29"/>
      <c r="N86" s="29"/>
      <c r="O86" s="19"/>
    </row>
    <row r="87" spans="1:15" s="2" customFormat="1" ht="14.25" x14ac:dyDescent="0.2">
      <c r="A87" s="26" t="s">
        <v>31</v>
      </c>
      <c r="B87" s="27" t="s">
        <v>38</v>
      </c>
      <c r="C87" s="28"/>
      <c r="D87" s="29"/>
      <c r="E87" s="29"/>
      <c r="F87" s="29"/>
      <c r="G87" s="29">
        <v>4914</v>
      </c>
      <c r="H87" s="29"/>
      <c r="I87" s="29"/>
      <c r="J87" s="29"/>
      <c r="K87" s="29"/>
      <c r="L87" s="29">
        <v>112893</v>
      </c>
      <c r="M87" s="29"/>
      <c r="N87" s="29"/>
      <c r="O87" s="19"/>
    </row>
    <row r="88" spans="1:15" s="2" customFormat="1" ht="55.5" customHeight="1" x14ac:dyDescent="0.2">
      <c r="A88" s="21">
        <v>25</v>
      </c>
      <c r="B88" s="22" t="s">
        <v>213</v>
      </c>
      <c r="C88" s="30">
        <v>19.3</v>
      </c>
      <c r="D88" s="24">
        <v>497</v>
      </c>
      <c r="E88" s="25" t="s">
        <v>214</v>
      </c>
      <c r="F88" s="24"/>
      <c r="G88" s="24">
        <v>9592</v>
      </c>
      <c r="H88" s="25" t="s">
        <v>225</v>
      </c>
      <c r="I88" s="24"/>
      <c r="J88" s="25" t="s">
        <v>216</v>
      </c>
      <c r="K88" s="25" t="s">
        <v>66</v>
      </c>
      <c r="L88" s="24">
        <v>49150</v>
      </c>
      <c r="M88" s="25" t="s">
        <v>226</v>
      </c>
      <c r="N88" s="24"/>
    </row>
    <row r="89" spans="1:15" s="2" customFormat="1" ht="71.25" customHeight="1" x14ac:dyDescent="0.2">
      <c r="A89" s="21">
        <v>26</v>
      </c>
      <c r="B89" s="22" t="s">
        <v>227</v>
      </c>
      <c r="C89" s="23" t="s">
        <v>202</v>
      </c>
      <c r="D89" s="24">
        <v>117.1</v>
      </c>
      <c r="E89" s="25" t="s">
        <v>228</v>
      </c>
      <c r="F89" s="25" t="s">
        <v>229</v>
      </c>
      <c r="G89" s="24">
        <v>886</v>
      </c>
      <c r="H89" s="25" t="s">
        <v>230</v>
      </c>
      <c r="I89" s="25" t="s">
        <v>231</v>
      </c>
      <c r="J89" s="25" t="s">
        <v>232</v>
      </c>
      <c r="K89" s="25" t="s">
        <v>233</v>
      </c>
      <c r="L89" s="24">
        <v>12634</v>
      </c>
      <c r="M89" s="25" t="s">
        <v>234</v>
      </c>
      <c r="N89" s="25" t="s">
        <v>235</v>
      </c>
    </row>
    <row r="90" spans="1:15" s="2" customFormat="1" ht="14.25" x14ac:dyDescent="0.2">
      <c r="A90" s="26" t="s">
        <v>31</v>
      </c>
      <c r="B90" s="27" t="s">
        <v>236</v>
      </c>
      <c r="C90" s="28"/>
      <c r="D90" s="29" t="s">
        <v>126</v>
      </c>
      <c r="E90" s="29"/>
      <c r="F90" s="29"/>
      <c r="G90" s="29">
        <v>203</v>
      </c>
      <c r="H90" s="29"/>
      <c r="I90" s="29"/>
      <c r="J90" s="29"/>
      <c r="K90" s="29" t="s">
        <v>127</v>
      </c>
      <c r="L90" s="29">
        <v>5021</v>
      </c>
      <c r="M90" s="29"/>
      <c r="N90" s="29"/>
      <c r="O90" s="19"/>
    </row>
    <row r="91" spans="1:15" s="2" customFormat="1" ht="14.25" x14ac:dyDescent="0.2">
      <c r="A91" s="26" t="s">
        <v>31</v>
      </c>
      <c r="B91" s="27" t="s">
        <v>237</v>
      </c>
      <c r="C91" s="28"/>
      <c r="D91" s="29" t="s">
        <v>129</v>
      </c>
      <c r="E91" s="29"/>
      <c r="F91" s="29"/>
      <c r="G91" s="29">
        <v>104</v>
      </c>
      <c r="H91" s="29"/>
      <c r="I91" s="29"/>
      <c r="J91" s="29"/>
      <c r="K91" s="29" t="s">
        <v>130</v>
      </c>
      <c r="L91" s="29">
        <v>2557</v>
      </c>
      <c r="M91" s="29"/>
      <c r="N91" s="29"/>
      <c r="O91" s="19"/>
    </row>
    <row r="92" spans="1:15" s="2" customFormat="1" ht="14.25" x14ac:dyDescent="0.2">
      <c r="A92" s="26" t="s">
        <v>31</v>
      </c>
      <c r="B92" s="27" t="s">
        <v>38</v>
      </c>
      <c r="C92" s="28"/>
      <c r="D92" s="29"/>
      <c r="E92" s="29"/>
      <c r="F92" s="29"/>
      <c r="G92" s="29">
        <v>1193</v>
      </c>
      <c r="H92" s="29"/>
      <c r="I92" s="29"/>
      <c r="J92" s="29"/>
      <c r="K92" s="29"/>
      <c r="L92" s="29">
        <v>20212</v>
      </c>
      <c r="M92" s="29"/>
      <c r="N92" s="29"/>
      <c r="O92" s="19"/>
    </row>
    <row r="93" spans="1:15" s="2" customFormat="1" ht="56.25" customHeight="1" x14ac:dyDescent="0.2">
      <c r="A93" s="21">
        <v>27</v>
      </c>
      <c r="B93" s="22" t="s">
        <v>238</v>
      </c>
      <c r="C93" s="30">
        <v>-0.3407</v>
      </c>
      <c r="D93" s="24">
        <v>2000</v>
      </c>
      <c r="E93" s="25" t="s">
        <v>239</v>
      </c>
      <c r="F93" s="24"/>
      <c r="G93" s="24">
        <v>-681</v>
      </c>
      <c r="H93" s="25" t="s">
        <v>240</v>
      </c>
      <c r="I93" s="24"/>
      <c r="J93" s="25" t="s">
        <v>241</v>
      </c>
      <c r="K93" s="25" t="s">
        <v>66</v>
      </c>
      <c r="L93" s="24">
        <v>-7876</v>
      </c>
      <c r="M93" s="25" t="s">
        <v>242</v>
      </c>
      <c r="N93" s="24"/>
    </row>
    <row r="94" spans="1:15" s="2" customFormat="1" ht="59.25" customHeight="1" x14ac:dyDescent="0.2">
      <c r="A94" s="21">
        <v>28</v>
      </c>
      <c r="B94" s="22" t="s">
        <v>243</v>
      </c>
      <c r="C94" s="30">
        <v>340.7</v>
      </c>
      <c r="D94" s="24">
        <v>30.08</v>
      </c>
      <c r="E94" s="25" t="s">
        <v>244</v>
      </c>
      <c r="F94" s="24"/>
      <c r="G94" s="24">
        <v>10248</v>
      </c>
      <c r="H94" s="25" t="s">
        <v>245</v>
      </c>
      <c r="I94" s="24"/>
      <c r="J94" s="25" t="s">
        <v>246</v>
      </c>
      <c r="K94" s="25" t="s">
        <v>66</v>
      </c>
      <c r="L94" s="24">
        <v>57718</v>
      </c>
      <c r="M94" s="25" t="s">
        <v>247</v>
      </c>
      <c r="N94" s="24"/>
    </row>
    <row r="95" spans="1:15" s="2" customFormat="1" ht="55.5" customHeight="1" x14ac:dyDescent="0.2">
      <c r="A95" s="21">
        <v>29</v>
      </c>
      <c r="B95" s="22" t="s">
        <v>248</v>
      </c>
      <c r="C95" s="23" t="s">
        <v>28</v>
      </c>
      <c r="D95" s="24">
        <v>341.95</v>
      </c>
      <c r="E95" s="25" t="s">
        <v>249</v>
      </c>
      <c r="F95" s="25" t="s">
        <v>250</v>
      </c>
      <c r="G95" s="24">
        <v>2591</v>
      </c>
      <c r="H95" s="25" t="s">
        <v>251</v>
      </c>
      <c r="I95" s="25" t="s">
        <v>252</v>
      </c>
      <c r="J95" s="25" t="s">
        <v>253</v>
      </c>
      <c r="K95" s="25" t="s">
        <v>254</v>
      </c>
      <c r="L95" s="24">
        <v>36511</v>
      </c>
      <c r="M95" s="25" t="s">
        <v>255</v>
      </c>
      <c r="N95" s="25" t="s">
        <v>256</v>
      </c>
    </row>
    <row r="96" spans="1:15" s="2" customFormat="1" ht="14.25" x14ac:dyDescent="0.2">
      <c r="A96" s="26" t="s">
        <v>31</v>
      </c>
      <c r="B96" s="27" t="s">
        <v>257</v>
      </c>
      <c r="C96" s="28"/>
      <c r="D96" s="29" t="s">
        <v>126</v>
      </c>
      <c r="E96" s="29"/>
      <c r="F96" s="29"/>
      <c r="G96" s="29">
        <v>1135</v>
      </c>
      <c r="H96" s="29"/>
      <c r="I96" s="29"/>
      <c r="J96" s="29"/>
      <c r="K96" s="29" t="s">
        <v>127</v>
      </c>
      <c r="L96" s="29">
        <v>27951</v>
      </c>
      <c r="M96" s="29"/>
      <c r="N96" s="29"/>
      <c r="O96" s="19"/>
    </row>
    <row r="97" spans="1:15" s="2" customFormat="1" ht="14.25" x14ac:dyDescent="0.2">
      <c r="A97" s="26" t="s">
        <v>31</v>
      </c>
      <c r="B97" s="27" t="s">
        <v>258</v>
      </c>
      <c r="C97" s="28"/>
      <c r="D97" s="29" t="s">
        <v>129</v>
      </c>
      <c r="E97" s="29"/>
      <c r="F97" s="29"/>
      <c r="G97" s="29">
        <v>581</v>
      </c>
      <c r="H97" s="29"/>
      <c r="I97" s="29"/>
      <c r="J97" s="29"/>
      <c r="K97" s="29" t="s">
        <v>130</v>
      </c>
      <c r="L97" s="29">
        <v>14235</v>
      </c>
      <c r="M97" s="29"/>
      <c r="N97" s="29"/>
      <c r="O97" s="19"/>
    </row>
    <row r="98" spans="1:15" s="2" customFormat="1" ht="14.25" x14ac:dyDescent="0.2">
      <c r="A98" s="26" t="s">
        <v>31</v>
      </c>
      <c r="B98" s="27" t="s">
        <v>38</v>
      </c>
      <c r="C98" s="28"/>
      <c r="D98" s="29"/>
      <c r="E98" s="29"/>
      <c r="F98" s="29"/>
      <c r="G98" s="29">
        <v>4307</v>
      </c>
      <c r="H98" s="29"/>
      <c r="I98" s="29"/>
      <c r="J98" s="29"/>
      <c r="K98" s="29"/>
      <c r="L98" s="29">
        <v>78697</v>
      </c>
      <c r="M98" s="29"/>
      <c r="N98" s="29"/>
      <c r="O98" s="19"/>
    </row>
    <row r="99" spans="1:15" s="2" customFormat="1" ht="57" x14ac:dyDescent="0.2">
      <c r="A99" s="21">
        <v>30</v>
      </c>
      <c r="B99" s="22" t="s">
        <v>259</v>
      </c>
      <c r="C99" s="30">
        <v>863.8</v>
      </c>
      <c r="D99" s="24">
        <v>13.2</v>
      </c>
      <c r="E99" s="25" t="s">
        <v>260</v>
      </c>
      <c r="F99" s="24"/>
      <c r="G99" s="24">
        <v>11402</v>
      </c>
      <c r="H99" s="25" t="s">
        <v>261</v>
      </c>
      <c r="I99" s="24"/>
      <c r="J99" s="25" t="s">
        <v>262</v>
      </c>
      <c r="K99" s="25" t="s">
        <v>66</v>
      </c>
      <c r="L99" s="24">
        <v>130840</v>
      </c>
      <c r="M99" s="25" t="s">
        <v>263</v>
      </c>
      <c r="N99" s="24"/>
    </row>
    <row r="100" spans="1:15" s="2" customFormat="1" ht="98.25" customHeight="1" x14ac:dyDescent="0.2">
      <c r="A100" s="21">
        <v>31</v>
      </c>
      <c r="B100" s="22" t="s">
        <v>264</v>
      </c>
      <c r="C100" s="30">
        <v>878.9</v>
      </c>
      <c r="D100" s="24">
        <v>10.79</v>
      </c>
      <c r="E100" s="25" t="s">
        <v>265</v>
      </c>
      <c r="F100" s="24"/>
      <c r="G100" s="24">
        <v>9483</v>
      </c>
      <c r="H100" s="25" t="s">
        <v>266</v>
      </c>
      <c r="I100" s="24"/>
      <c r="J100" s="25" t="s">
        <v>267</v>
      </c>
      <c r="K100" s="25" t="s">
        <v>66</v>
      </c>
      <c r="L100" s="24">
        <v>111910</v>
      </c>
      <c r="M100" s="25" t="s">
        <v>268</v>
      </c>
      <c r="N100" s="24"/>
    </row>
    <row r="101" spans="1:15" s="2" customFormat="1" ht="69" customHeight="1" x14ac:dyDescent="0.2">
      <c r="A101" s="21">
        <v>32</v>
      </c>
      <c r="B101" s="22" t="s">
        <v>269</v>
      </c>
      <c r="C101" s="30">
        <v>15.22</v>
      </c>
      <c r="D101" s="24">
        <v>3.28</v>
      </c>
      <c r="E101" s="24"/>
      <c r="F101" s="24">
        <v>3.28</v>
      </c>
      <c r="G101" s="24">
        <v>50</v>
      </c>
      <c r="H101" s="24"/>
      <c r="I101" s="24">
        <v>50</v>
      </c>
      <c r="J101" s="25" t="s">
        <v>270</v>
      </c>
      <c r="K101" s="25" t="s">
        <v>271</v>
      </c>
      <c r="L101" s="24">
        <v>604</v>
      </c>
      <c r="M101" s="24"/>
      <c r="N101" s="24">
        <v>604</v>
      </c>
    </row>
    <row r="102" spans="1:15" s="2" customFormat="1" ht="14.25" x14ac:dyDescent="0.2">
      <c r="A102" s="26" t="s">
        <v>31</v>
      </c>
      <c r="B102" s="27" t="s">
        <v>38</v>
      </c>
      <c r="C102" s="28"/>
      <c r="D102" s="29"/>
      <c r="E102" s="29"/>
      <c r="F102" s="29"/>
      <c r="G102" s="29">
        <v>50</v>
      </c>
      <c r="H102" s="29"/>
      <c r="I102" s="29"/>
      <c r="J102" s="29"/>
      <c r="K102" s="29"/>
      <c r="L102" s="29">
        <v>604</v>
      </c>
      <c r="M102" s="29"/>
      <c r="N102" s="29"/>
      <c r="O102" s="19"/>
    </row>
    <row r="103" spans="1:15" s="2" customFormat="1" ht="69.75" customHeight="1" x14ac:dyDescent="0.2">
      <c r="A103" s="21">
        <v>33</v>
      </c>
      <c r="B103" s="22" t="s">
        <v>272</v>
      </c>
      <c r="C103" s="30">
        <v>15.22</v>
      </c>
      <c r="D103" s="24">
        <v>11.42</v>
      </c>
      <c r="E103" s="24"/>
      <c r="F103" s="24">
        <v>11.42</v>
      </c>
      <c r="G103" s="24">
        <v>174</v>
      </c>
      <c r="H103" s="24"/>
      <c r="I103" s="24">
        <v>174</v>
      </c>
      <c r="J103" s="25" t="s">
        <v>273</v>
      </c>
      <c r="K103" s="25" t="s">
        <v>274</v>
      </c>
      <c r="L103" s="24">
        <v>2128</v>
      </c>
      <c r="M103" s="24"/>
      <c r="N103" s="24">
        <v>2128</v>
      </c>
    </row>
    <row r="104" spans="1:15" s="2" customFormat="1" ht="14.25" x14ac:dyDescent="0.2">
      <c r="A104" s="32" t="s">
        <v>31</v>
      </c>
      <c r="B104" s="33" t="s">
        <v>38</v>
      </c>
      <c r="C104" s="34"/>
      <c r="D104" s="35"/>
      <c r="E104" s="35"/>
      <c r="F104" s="35"/>
      <c r="G104" s="35">
        <v>174</v>
      </c>
      <c r="H104" s="35"/>
      <c r="I104" s="35"/>
      <c r="J104" s="35"/>
      <c r="K104" s="35"/>
      <c r="L104" s="35">
        <v>2128</v>
      </c>
      <c r="M104" s="35"/>
      <c r="N104" s="35"/>
      <c r="O104" s="19"/>
    </row>
    <row r="105" spans="1:15" s="2" customFormat="1" ht="28.5" x14ac:dyDescent="0.2">
      <c r="A105" s="41" t="s">
        <v>275</v>
      </c>
      <c r="B105" s="42"/>
      <c r="C105" s="42"/>
      <c r="D105" s="42"/>
      <c r="E105" s="42"/>
      <c r="F105" s="42"/>
      <c r="G105" s="36">
        <v>189564</v>
      </c>
      <c r="H105" s="36" t="s">
        <v>276</v>
      </c>
      <c r="I105" s="36" t="s">
        <v>277</v>
      </c>
      <c r="J105" s="36"/>
      <c r="K105" s="36"/>
      <c r="L105" s="36">
        <v>1130396</v>
      </c>
      <c r="M105" s="36" t="s">
        <v>278</v>
      </c>
      <c r="N105" s="36" t="s">
        <v>279</v>
      </c>
    </row>
    <row r="106" spans="1:15" s="2" customFormat="1" ht="14.25" x14ac:dyDescent="0.2">
      <c r="A106" s="41" t="s">
        <v>280</v>
      </c>
      <c r="B106" s="42"/>
      <c r="C106" s="42"/>
      <c r="D106" s="42"/>
      <c r="E106" s="42"/>
      <c r="F106" s="42"/>
      <c r="G106" s="36"/>
      <c r="H106" s="36"/>
      <c r="I106" s="36"/>
      <c r="J106" s="36"/>
      <c r="K106" s="36"/>
      <c r="L106" s="36"/>
      <c r="M106" s="36"/>
      <c r="N106" s="36"/>
    </row>
    <row r="107" spans="1:15" s="2" customFormat="1" ht="14.25" x14ac:dyDescent="0.2">
      <c r="A107" s="41" t="s">
        <v>281</v>
      </c>
      <c r="B107" s="42"/>
      <c r="C107" s="42"/>
      <c r="D107" s="42"/>
      <c r="E107" s="42"/>
      <c r="F107" s="42"/>
      <c r="G107" s="36">
        <v>10555</v>
      </c>
      <c r="H107" s="36"/>
      <c r="I107" s="36"/>
      <c r="J107" s="36"/>
      <c r="K107" s="36"/>
      <c r="L107" s="36">
        <v>258948</v>
      </c>
      <c r="M107" s="36"/>
      <c r="N107" s="36"/>
    </row>
    <row r="108" spans="1:15" s="2" customFormat="1" ht="14.25" x14ac:dyDescent="0.2">
      <c r="A108" s="41" t="s">
        <v>282</v>
      </c>
      <c r="B108" s="42"/>
      <c r="C108" s="42"/>
      <c r="D108" s="42"/>
      <c r="E108" s="42"/>
      <c r="F108" s="42"/>
      <c r="G108" s="36">
        <v>173646</v>
      </c>
      <c r="H108" s="36"/>
      <c r="I108" s="36"/>
      <c r="J108" s="36"/>
      <c r="K108" s="36"/>
      <c r="L108" s="36">
        <v>839015</v>
      </c>
      <c r="M108" s="36"/>
      <c r="N108" s="36"/>
    </row>
    <row r="109" spans="1:15" s="2" customFormat="1" ht="14.25" x14ac:dyDescent="0.2">
      <c r="A109" s="41" t="s">
        <v>283</v>
      </c>
      <c r="B109" s="42"/>
      <c r="C109" s="42"/>
      <c r="D109" s="42"/>
      <c r="E109" s="42"/>
      <c r="F109" s="42"/>
      <c r="G109" s="36">
        <v>6071</v>
      </c>
      <c r="H109" s="36"/>
      <c r="I109" s="36"/>
      <c r="J109" s="36"/>
      <c r="K109" s="36"/>
      <c r="L109" s="36">
        <v>49162</v>
      </c>
      <c r="M109" s="36"/>
      <c r="N109" s="36"/>
    </row>
    <row r="110" spans="1:15" s="2" customFormat="1" ht="15" x14ac:dyDescent="0.2">
      <c r="A110" s="41" t="s">
        <v>284</v>
      </c>
      <c r="B110" s="42"/>
      <c r="C110" s="42"/>
      <c r="D110" s="42"/>
      <c r="E110" s="42"/>
      <c r="F110" s="42"/>
      <c r="G110" s="36">
        <v>11370</v>
      </c>
      <c r="H110" s="37"/>
      <c r="I110" s="37"/>
      <c r="J110" s="37"/>
      <c r="K110" s="37"/>
      <c r="L110" s="36">
        <v>279058</v>
      </c>
      <c r="M110" s="37"/>
      <c r="N110" s="37"/>
    </row>
    <row r="111" spans="1:15" s="2" customFormat="1" ht="15" x14ac:dyDescent="0.2">
      <c r="A111" s="41" t="s">
        <v>285</v>
      </c>
      <c r="B111" s="42"/>
      <c r="C111" s="42"/>
      <c r="D111" s="42"/>
      <c r="E111" s="42"/>
      <c r="F111" s="42"/>
      <c r="G111" s="36">
        <v>6060</v>
      </c>
      <c r="H111" s="37"/>
      <c r="I111" s="37"/>
      <c r="J111" s="37"/>
      <c r="K111" s="37"/>
      <c r="L111" s="36">
        <v>148385</v>
      </c>
      <c r="M111" s="37"/>
      <c r="N111" s="37"/>
    </row>
    <row r="112" spans="1:15" s="2" customFormat="1" ht="15.75" customHeight="1" x14ac:dyDescent="0.2">
      <c r="A112" s="41" t="s">
        <v>301</v>
      </c>
      <c r="B112" s="42"/>
      <c r="C112" s="42"/>
      <c r="D112" s="42"/>
      <c r="E112" s="42"/>
      <c r="F112" s="42"/>
      <c r="G112" s="36">
        <v>5351</v>
      </c>
      <c r="H112" s="36"/>
      <c r="I112" s="36"/>
      <c r="J112" s="36"/>
      <c r="K112" s="36"/>
      <c r="L112" s="36">
        <v>116669</v>
      </c>
      <c r="M112" s="36"/>
      <c r="N112" s="36"/>
    </row>
    <row r="113" spans="1:14" s="2" customFormat="1" ht="15" customHeight="1" x14ac:dyDescent="0.2">
      <c r="A113" s="41" t="s">
        <v>286</v>
      </c>
      <c r="B113" s="42"/>
      <c r="C113" s="42"/>
      <c r="D113" s="42"/>
      <c r="E113" s="42"/>
      <c r="F113" s="42"/>
      <c r="G113" s="36">
        <v>8122</v>
      </c>
      <c r="H113" s="36"/>
      <c r="I113" s="36"/>
      <c r="J113" s="36"/>
      <c r="K113" s="36"/>
      <c r="L113" s="36">
        <v>110670</v>
      </c>
      <c r="M113" s="36"/>
      <c r="N113" s="36"/>
    </row>
    <row r="114" spans="1:14" s="2" customFormat="1" ht="15.75" customHeight="1" x14ac:dyDescent="0.2">
      <c r="A114" s="41" t="s">
        <v>287</v>
      </c>
      <c r="B114" s="42"/>
      <c r="C114" s="42"/>
      <c r="D114" s="42"/>
      <c r="E114" s="42"/>
      <c r="F114" s="42"/>
      <c r="G114" s="36">
        <v>23</v>
      </c>
      <c r="H114" s="36"/>
      <c r="I114" s="36"/>
      <c r="J114" s="36"/>
      <c r="K114" s="36"/>
      <c r="L114" s="36">
        <v>548</v>
      </c>
      <c r="M114" s="36"/>
      <c r="N114" s="36"/>
    </row>
    <row r="115" spans="1:14" s="2" customFormat="1" ht="14.25" x14ac:dyDescent="0.2">
      <c r="A115" s="41" t="s">
        <v>288</v>
      </c>
      <c r="B115" s="42"/>
      <c r="C115" s="42"/>
      <c r="D115" s="42"/>
      <c r="E115" s="42"/>
      <c r="F115" s="42"/>
      <c r="G115" s="36">
        <v>447</v>
      </c>
      <c r="H115" s="36"/>
      <c r="I115" s="36"/>
      <c r="J115" s="36"/>
      <c r="K115" s="36"/>
      <c r="L115" s="36">
        <v>4505</v>
      </c>
      <c r="M115" s="36"/>
      <c r="N115" s="36"/>
    </row>
    <row r="116" spans="1:14" s="2" customFormat="1" ht="14.25" x14ac:dyDescent="0.2">
      <c r="A116" s="41" t="s">
        <v>289</v>
      </c>
      <c r="B116" s="42"/>
      <c r="C116" s="42"/>
      <c r="D116" s="42"/>
      <c r="E116" s="42"/>
      <c r="F116" s="42"/>
      <c r="G116" s="36">
        <v>79172</v>
      </c>
      <c r="H116" s="36"/>
      <c r="I116" s="36"/>
      <c r="J116" s="36"/>
      <c r="K116" s="36"/>
      <c r="L116" s="36">
        <v>970765</v>
      </c>
      <c r="M116" s="36"/>
      <c r="N116" s="36"/>
    </row>
    <row r="117" spans="1:14" s="2" customFormat="1" ht="14.25" x14ac:dyDescent="0.2">
      <c r="A117" s="41" t="s">
        <v>290</v>
      </c>
      <c r="B117" s="42"/>
      <c r="C117" s="42"/>
      <c r="D117" s="42"/>
      <c r="E117" s="42"/>
      <c r="F117" s="42"/>
      <c r="G117" s="36">
        <v>102592</v>
      </c>
      <c r="H117" s="36"/>
      <c r="I117" s="36"/>
      <c r="J117" s="36"/>
      <c r="K117" s="36"/>
      <c r="L117" s="36">
        <v>283461</v>
      </c>
      <c r="M117" s="36"/>
      <c r="N117" s="36"/>
    </row>
    <row r="118" spans="1:14" s="2" customFormat="1" ht="14.25" x14ac:dyDescent="0.2">
      <c r="A118" s="41" t="s">
        <v>291</v>
      </c>
      <c r="B118" s="42"/>
      <c r="C118" s="42"/>
      <c r="D118" s="42"/>
      <c r="E118" s="42"/>
      <c r="F118" s="42"/>
      <c r="G118" s="36">
        <v>445</v>
      </c>
      <c r="H118" s="36"/>
      <c r="I118" s="36"/>
      <c r="J118" s="36"/>
      <c r="K118" s="36"/>
      <c r="L118" s="36">
        <v>7476</v>
      </c>
      <c r="M118" s="36"/>
      <c r="N118" s="36"/>
    </row>
    <row r="119" spans="1:14" s="2" customFormat="1" ht="15.75" customHeight="1" x14ac:dyDescent="0.2">
      <c r="A119" s="41" t="s">
        <v>292</v>
      </c>
      <c r="B119" s="42"/>
      <c r="C119" s="42"/>
      <c r="D119" s="42"/>
      <c r="E119" s="42"/>
      <c r="F119" s="42"/>
      <c r="G119" s="36">
        <v>10618</v>
      </c>
      <c r="H119" s="36"/>
      <c r="I119" s="36"/>
      <c r="J119" s="36"/>
      <c r="K119" s="36"/>
      <c r="L119" s="36">
        <v>61013</v>
      </c>
      <c r="M119" s="36"/>
      <c r="N119" s="36"/>
    </row>
    <row r="120" spans="1:14" s="2" customFormat="1" ht="14.25" x14ac:dyDescent="0.2">
      <c r="A120" s="41" t="s">
        <v>293</v>
      </c>
      <c r="B120" s="42"/>
      <c r="C120" s="42"/>
      <c r="D120" s="42"/>
      <c r="E120" s="42"/>
      <c r="F120" s="42"/>
      <c r="G120" s="36">
        <v>224</v>
      </c>
      <c r="H120" s="36"/>
      <c r="I120" s="36"/>
      <c r="J120" s="36"/>
      <c r="K120" s="36"/>
      <c r="L120" s="36">
        <v>2732</v>
      </c>
      <c r="M120" s="36"/>
      <c r="N120" s="36"/>
    </row>
    <row r="121" spans="1:14" s="2" customFormat="1" ht="14.25" x14ac:dyDescent="0.2">
      <c r="A121" s="41" t="s">
        <v>294</v>
      </c>
      <c r="B121" s="42"/>
      <c r="C121" s="42"/>
      <c r="D121" s="42"/>
      <c r="E121" s="42"/>
      <c r="F121" s="42"/>
      <c r="G121" s="36">
        <v>206994</v>
      </c>
      <c r="H121" s="36"/>
      <c r="I121" s="36"/>
      <c r="J121" s="36"/>
      <c r="K121" s="36"/>
      <c r="L121" s="36">
        <v>1557839</v>
      </c>
      <c r="M121" s="36"/>
      <c r="N121" s="36"/>
    </row>
    <row r="122" spans="1:14" s="2" customFormat="1" ht="14.25" x14ac:dyDescent="0.2">
      <c r="A122" s="41" t="s">
        <v>295</v>
      </c>
      <c r="B122" s="42"/>
      <c r="C122" s="42"/>
      <c r="D122" s="42"/>
      <c r="E122" s="42"/>
      <c r="F122" s="42"/>
      <c r="G122" s="36">
        <v>41399</v>
      </c>
      <c r="H122" s="36"/>
      <c r="I122" s="36"/>
      <c r="J122" s="36"/>
      <c r="K122" s="36"/>
      <c r="L122" s="36">
        <v>311568</v>
      </c>
      <c r="M122" s="36"/>
      <c r="N122" s="36"/>
    </row>
    <row r="123" spans="1:14" s="2" customFormat="1" ht="15" x14ac:dyDescent="0.2">
      <c r="A123" s="39" t="s">
        <v>296</v>
      </c>
      <c r="B123" s="40"/>
      <c r="C123" s="40"/>
      <c r="D123" s="40"/>
      <c r="E123" s="40"/>
      <c r="F123" s="40"/>
      <c r="G123" s="37">
        <v>248393</v>
      </c>
      <c r="H123" s="37"/>
      <c r="I123" s="37"/>
      <c r="J123" s="37"/>
      <c r="K123" s="37"/>
      <c r="L123" s="37">
        <v>1869407</v>
      </c>
      <c r="M123" s="37"/>
      <c r="N123" s="37"/>
    </row>
    <row r="124" spans="1:14" s="2" customFormat="1" ht="14.25" x14ac:dyDescent="0.2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1:14" ht="14.25" x14ac:dyDescent="0.2">
      <c r="A125" s="16" t="s">
        <v>10</v>
      </c>
      <c r="B125" s="3"/>
      <c r="C125" s="3" t="s">
        <v>302</v>
      </c>
      <c r="D125" s="17"/>
      <c r="E125" s="3"/>
      <c r="F125" s="3"/>
      <c r="G125" s="3"/>
      <c r="H125" s="3" t="s">
        <v>303</v>
      </c>
      <c r="I125" s="3"/>
      <c r="J125" s="3"/>
      <c r="K125" s="3"/>
      <c r="L125" s="3"/>
      <c r="M125" s="3"/>
      <c r="N125" s="3"/>
    </row>
    <row r="126" spans="1:14" ht="14.2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</sheetData>
  <mergeCells count="45">
    <mergeCell ref="A10:N10"/>
    <mergeCell ref="B12:H12"/>
    <mergeCell ref="L14:M14"/>
    <mergeCell ref="B17:B19"/>
    <mergeCell ref="L18:L19"/>
    <mergeCell ref="G18:G19"/>
    <mergeCell ref="C17:C19"/>
    <mergeCell ref="L17:N17"/>
    <mergeCell ref="D18:D19"/>
    <mergeCell ref="A3:E3"/>
    <mergeCell ref="A4:E4"/>
    <mergeCell ref="A6:N6"/>
    <mergeCell ref="A7:N7"/>
    <mergeCell ref="G17:I17"/>
    <mergeCell ref="L13:M13"/>
    <mergeCell ref="J17:K17"/>
    <mergeCell ref="A8:N8"/>
    <mergeCell ref="D17:F17"/>
    <mergeCell ref="A9:N9"/>
    <mergeCell ref="L15:M15"/>
    <mergeCell ref="A11:N11"/>
    <mergeCell ref="J14:K14"/>
    <mergeCell ref="A17:A19"/>
    <mergeCell ref="J13:K13"/>
    <mergeCell ref="J15:K15"/>
    <mergeCell ref="A109:F109"/>
    <mergeCell ref="A110:F110"/>
    <mergeCell ref="A111:F111"/>
    <mergeCell ref="A112:F112"/>
    <mergeCell ref="A21:N21"/>
    <mergeCell ref="A105:F105"/>
    <mergeCell ref="A106:F106"/>
    <mergeCell ref="A107:F107"/>
    <mergeCell ref="A108:F108"/>
    <mergeCell ref="A113:F113"/>
    <mergeCell ref="A114:F114"/>
    <mergeCell ref="A115:F115"/>
    <mergeCell ref="A116:F116"/>
    <mergeCell ref="A117:F117"/>
    <mergeCell ref="A123:F123"/>
    <mergeCell ref="A118:F118"/>
    <mergeCell ref="A119:F119"/>
    <mergeCell ref="A120:F120"/>
    <mergeCell ref="A121:F121"/>
    <mergeCell ref="A122:F122"/>
  </mergeCells>
  <phoneticPr fontId="0" type="noConversion"/>
  <pageMargins left="0.25" right="0.25" top="0.49" bottom="0.4" header="0.3" footer="0.2"/>
  <pageSetup paperSize="9" scale="71" fitToHeight="30000" orientation="landscape" r:id="rId1"/>
  <headerFooter alignWithMargins="0">
    <oddHeader>&amp;LГРАНД-Смета 2021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Богдан Кухарский</cp:lastModifiedBy>
  <cp:lastPrinted>2019-03-21T10:54:00Z</cp:lastPrinted>
  <dcterms:created xsi:type="dcterms:W3CDTF">2003-01-28T12:33:10Z</dcterms:created>
  <dcterms:modified xsi:type="dcterms:W3CDTF">2021-06-09T09:47:13Z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