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codeName="ЭтаКнига"/>
  <mc:AlternateContent xmlns:mc="http://schemas.openxmlformats.org/markup-compatibility/2006">
    <mc:Choice Requires="x15">
      <x15ac:absPath xmlns:x15ac="http://schemas.microsoft.com/office/spreadsheetml/2010/11/ac" url="Z:\public\Муниципальный заказ 2021\А ремонт туалета\на сайт\"/>
    </mc:Choice>
  </mc:AlternateContent>
  <xr:revisionPtr revIDLastSave="0" documentId="8_{F5194079-DC06-4FB5-9364-ECEF1C5D6ADE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Мои данные" sheetId="1" r:id="rId1"/>
  </sheets>
  <definedNames>
    <definedName name="Print_Titles" localSheetId="0">'Мои данные'!$25:$25</definedName>
    <definedName name="_xlnm.Print_Titles" localSheetId="0">'Мои данные'!$25:$25</definedName>
  </definedNames>
  <calcPr calcId="181029"/>
</workbook>
</file>

<file path=xl/calcChain.xml><?xml version="1.0" encoding="utf-8"?>
<calcChain xmlns="http://schemas.openxmlformats.org/spreadsheetml/2006/main">
  <c r="L16" i="1" l="1"/>
  <c r="L17" i="1" l="1"/>
  <c r="J17" i="1"/>
  <c r="J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Соседко А.Н.</author>
    <author>Пользователь</author>
    <author>G_Alex</author>
    <author>Lexy</author>
    <author>Andrey</author>
    <author>Alex</author>
    <author>Алексей</author>
    <author>Alex Sosedko</author>
    <author>Сергей</author>
    <author>Волченков Сергей</author>
  </authors>
  <commentList>
    <comment ref="A3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Титул::&lt;подпись 210 атрибут 950 текст&gt;  &lt;подпись 210 значение&gt;</t>
        </r>
      </text>
    </comment>
    <comment ref="I3" authorId="1" shapeId="0" xr:uid="{00000000-0006-0000-0000-000002000000}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Титул::&lt;подпись 200 атрибут 950 текст&gt;  &lt;подпись 200 значение&gt;</t>
        </r>
      </text>
    </comment>
    <comment ref="A4" authorId="0" shapeId="0" xr:uid="{00000000-0006-0000-0000-000003000000}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Титул::_________________ /&lt;подпись 210 атрибут 950 значение&gt;/</t>
        </r>
      </text>
    </comment>
    <comment ref="I4" authorId="1" shapeId="0" xr:uid="{00000000-0006-0000-0000-000004000000}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Титул::_________________ /&lt;подпись 200 атрибут 950 значение&gt;/</t>
        </r>
      </text>
    </comment>
    <comment ref="A7" authorId="2" shapeId="0" xr:uid="{00000000-0006-0000-0000-000005000000}">
      <text>
        <r>
          <rPr>
            <sz val="10"/>
            <color indexed="81"/>
            <rFont val="Tahoma"/>
            <family val="2"/>
            <charset val="204"/>
          </rPr>
          <t xml:space="preserve"> Титул::&lt;Наименование стройки&gt;
</t>
        </r>
      </text>
    </comment>
    <comment ref="A10" authorId="3" shapeId="0" xr:uid="{00000000-0006-0000-0000-000006000000}">
      <text>
        <r>
          <rPr>
            <sz val="8"/>
            <color indexed="81"/>
            <rFont val="Tahoma"/>
            <family val="2"/>
            <charset val="204"/>
          </rPr>
          <t xml:space="preserve"> Титул::&lt;Индекс/ЛН локальной сметы&gt;
</t>
        </r>
      </text>
    </comment>
    <comment ref="A12" authorId="2" shapeId="0" xr:uid="{00000000-0006-0000-0000-000007000000}">
      <text>
        <r>
          <rPr>
            <b/>
            <sz val="10"/>
            <color indexed="81"/>
            <rFont val="Tahoma"/>
            <family val="2"/>
            <charset val="204"/>
          </rPr>
          <t xml:space="preserve"> Титул::на &lt;Наименование локальной сметы&gt;,&lt;Наименование объекта&gt;</t>
        </r>
      </text>
    </comment>
    <comment ref="B15" authorId="4" shapeId="0" xr:uid="{00000000-0006-0000-0000-000008000000}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Титул::&lt;Основание&gt;</t>
        </r>
      </text>
    </comment>
    <comment ref="J16" authorId="4" shapeId="0" xr:uid="{00000000-0006-0000-0000-000009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по расчету&gt;/1000</t>
        </r>
      </text>
    </comment>
    <comment ref="L16" authorId="4" shapeId="0" xr:uid="{00000000-0006-0000-0000-00000A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ИтогоБИМ::=&lt;Итого по расчету&gt;/1000</t>
        </r>
      </text>
    </comment>
    <comment ref="J17" authorId="5" shapeId="0" xr:uid="{00000000-0006-0000-0000-00000B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ФОТ&gt;/1000</t>
        </r>
      </text>
    </comment>
    <comment ref="L17" authorId="5" shapeId="0" xr:uid="{00000000-0006-0000-0000-00000C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ИтогоБИМ::=&lt;Итого ФОТ&gt;/1000</t>
        </r>
      </text>
    </comment>
    <comment ref="J18" authorId="5" shapeId="0" xr:uid="{00000000-0006-0000-0000-00000D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ТЗ&gt;</t>
        </r>
      </text>
    </comment>
    <comment ref="L18" authorId="5" shapeId="0" xr:uid="{00000000-0006-0000-0000-00000E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ИтогоБИМ::&lt;Итого ТЗ&gt;</t>
        </r>
      </text>
    </comment>
    <comment ref="J19" authorId="5" shapeId="0" xr:uid="{00000000-0006-0000-0000-00000F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ТЗМ&gt;</t>
        </r>
      </text>
    </comment>
    <comment ref="L19" authorId="5" shapeId="0" xr:uid="{00000000-0006-0000-0000-000010000000}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ИтогоБИМ::&lt;Итого ТЗМ&gt;</t>
        </r>
      </text>
    </comment>
    <comment ref="F20" authorId="6" shapeId="0" xr:uid="{00000000-0006-0000-0000-000011000000}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Титул::&lt;подпись 102 значение&gt;</t>
        </r>
      </text>
    </comment>
    <comment ref="A25" authorId="2" shapeId="0" xr:uid="{00000000-0006-0000-0000-000012000000}">
      <text>
        <r>
          <rPr>
            <sz val="10"/>
            <color indexed="81"/>
            <rFont val="Tahoma"/>
            <family val="2"/>
            <charset val="204"/>
          </rPr>
          <t xml:space="preserve"> РесСмета::&lt;Номер позиции по смете&gt;
</t>
        </r>
      </text>
    </comment>
    <comment ref="B25" authorId="2" shapeId="0" xr:uid="{00000000-0006-0000-0000-000013000000}">
      <text>
        <r>
          <rPr>
            <sz val="10"/>
            <color indexed="81"/>
            <rFont val="Tahoma"/>
            <family val="2"/>
          </rPr>
          <t xml:space="preserve"> РесСмета:: &lt;Обоснование (код) позиции&gt;
---------------------------------
&lt;Наименование (текстовая часть) расценки&gt;
(&lt;Ед. измерения по расценке&gt;)&lt;Пустой идентификатор&gt;
---------------------------------
&lt;Обоснование коэффициентов&gt;
Территориальные поправки:
ПЗ х &lt;Территориальная поправка к ПЗ к расценкам 2001г.&gt;, ОЗП х &lt;Территориальная поправка к ОЗП к расценкам 2001г.&gt;, ЭМ х &lt;Территориальная поправка к ЭМ к расценкам 2001г.&gt;, ЗПМ х &lt;Территориальная поправка к ЗПМ к расценкам 2001г.&gt;, МАТ х &lt;Территориальная поправка к МАТ к расценкам 2001г.&gt;
&lt;Строка задания НР для БИМ&gt;
&lt;Строка задания СП для БИМ&gt;</t>
        </r>
      </text>
    </comment>
    <comment ref="C25" authorId="2" shapeId="0" xr:uid="{00000000-0006-0000-0000-000014000000}">
      <text>
        <r>
          <rPr>
            <sz val="10"/>
            <color indexed="81"/>
            <rFont val="Tahoma"/>
            <family val="2"/>
          </rPr>
          <t xml:space="preserve"> РесСмета::&lt;Количество всего (физ. объем) по позиции&gt;
----------
(&lt;Формула расчета физ. объема&gt;)</t>
        </r>
      </text>
    </comment>
    <comment ref="D25" authorId="7" shapeId="0" xr:uid="{00000000-0006-0000-0000-000015000000}">
      <text>
        <r>
          <rPr>
            <b/>
            <sz val="8"/>
            <color indexed="81"/>
            <rFont val="Tahoma"/>
            <family val="2"/>
            <charset val="204"/>
          </rPr>
          <t xml:space="preserve"> РесСмета::&lt;ПЗ по позиции на единицу в базисных ценах с учетом всех к-тов (игнор.тек.ур.ц.)&gt;
&lt;Нормы НР по позиции для баз.цен&gt;
&lt;Нормы СП по позиции для баз.цен&gt;</t>
        </r>
      </text>
    </comment>
    <comment ref="E25" authorId="6" shapeId="0" xr:uid="{00000000-0006-0000-0000-000016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РесСмета::&lt;ОЗП по позиции на единицу в базисных ценах с учетом всех к-тов (игнор.тек.ур.ц.)&gt;
----------
&lt;МАТ по позиции на единицу в базисных ценах с учетом всех к-тов (игнор.тек.ур.ц.)&gt;
(&lt;Формула базисной цены единицы МАТ&gt;)</t>
        </r>
      </text>
    </comment>
    <comment ref="F25" authorId="6" shapeId="0" xr:uid="{00000000-0006-0000-0000-000017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РесСмета::&lt;ЭММ по позиции на единицу в базисных ценах с учетом всех к-тов (игнор.тек.ур.ц.)&gt;
----------
&lt;ЗПМ по позиции на единицу в базисных ценах с учетом всех к-тов (игнор.тек.ур.ц.)&gt;</t>
        </r>
      </text>
    </comment>
    <comment ref="G25" authorId="6" shapeId="0" xr:uid="{00000000-0006-0000-0000-000018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РесСмета::&lt;Общая стоимость ПЗ по позиции в базисных ценах с учетом к-тов к итогам (игнор.тек.ур.ц.)&gt;
&lt;Сумма НР по позиции при расчете в базисных ценах&gt;
&lt;Сумма СП по позиции при расчете в базисных ценах&gt;</t>
        </r>
      </text>
    </comment>
    <comment ref="H25" authorId="6" shapeId="0" xr:uid="{00000000-0006-0000-0000-000019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РесСмета::&lt;Общая стоимость ОЗП по позиции в базисных ценах с учетом к-тов к итогам (игнор.тек.ур.ц.)&gt;
----------
&lt;Общая стоимость МАТ по позиции в базисных ценах с учетом к-тов к итогам (игнор.тек.ур.ц.)&gt;</t>
        </r>
      </text>
    </comment>
    <comment ref="I25" authorId="6" shapeId="0" xr:uid="{00000000-0006-0000-0000-00001A000000}">
      <text>
        <r>
          <rPr>
            <b/>
            <sz val="9"/>
            <color indexed="81"/>
            <rFont val="Tahoma"/>
            <family val="2"/>
            <charset val="204"/>
          </rPr>
          <t xml:space="preserve"> РесСмета::&lt;Общая стоимость ЭММ по позиции в базисных ценах с учетом к-тов к итогам (игнор.тек.ур.ц.)&gt;
----------
&lt;Общая стоимость ЗПМ по позиции в базисных ценах с учетом к-тов к итогам (игнор.тек.ур.ц.)&gt;</t>
        </r>
      </text>
    </comment>
    <comment ref="J25" authorId="5" shapeId="0" xr:uid="{00000000-0006-0000-0000-00001B000000}">
      <text>
        <r>
          <rPr>
            <sz val="10"/>
            <color indexed="81"/>
            <rFont val="Tahoma"/>
            <family val="2"/>
            <charset val="204"/>
          </rPr>
          <t xml:space="preserve"> РесСмета::&lt;Индекс к ОЗП или ОЗП по позиции на единицу, если позиция в ТЦ&gt;
----------
&lt;Индекс к МАТ или МАТ по позиции на единицу, если позиция в ТЦ&gt;
(&lt;Формула текущей цены единицы МАТ&gt;)</t>
        </r>
      </text>
    </comment>
    <comment ref="K25" authorId="5" shapeId="0" xr:uid="{00000000-0006-0000-0000-00001C000000}">
      <text>
        <r>
          <rPr>
            <sz val="10"/>
            <color indexed="81"/>
            <rFont val="Tahoma"/>
            <family val="2"/>
            <charset val="204"/>
          </rPr>
          <t xml:space="preserve"> РесСмета::&lt;Индекс к ЭММ или ЭММ по позиции на единицу, если позиция в ТЦ&gt;
----------
&lt;Индекс к ЗПМ или ЗПМ по позиции на единицу, если позиция в ТЦ&gt;
&lt;Нормы НР по позиции при БИМ&gt;
&lt;Нормы СП по позиции при БИМ&gt;</t>
        </r>
      </text>
    </comment>
    <comment ref="L25" authorId="8" shapeId="0" xr:uid="{00000000-0006-0000-0000-00001D000000}">
      <text>
        <r>
          <rPr>
            <sz val="8"/>
            <color indexed="81"/>
            <rFont val="Tahoma"/>
            <family val="2"/>
            <charset val="204"/>
          </rPr>
          <t xml:space="preserve"> РесСмета::&lt;Общая стоимость ПЗ по позиции для БИМ до начисления НР и СП&gt;
&lt;Сумма НР по позиции для БИМ&gt;
&lt;Сумма СП по позиции для БИМ&gt;</t>
        </r>
      </text>
    </comment>
    <comment ref="M25" authorId="2" shapeId="0" xr:uid="{00000000-0006-0000-0000-00001E000000}">
      <text>
        <r>
          <rPr>
            <sz val="10"/>
            <color indexed="81"/>
            <rFont val="Tahoma"/>
            <family val="2"/>
          </rPr>
          <t xml:space="preserve"> РесСмета::&lt;Общая стоимость ОЗП по позиции для БИМ до начисления НР и СП&gt;
----------
&lt;Общая стоимость МАТ по позиции для БИМ до начисления НР и СП&gt;
</t>
        </r>
      </text>
    </comment>
    <comment ref="N25" authorId="9" shapeId="0" xr:uid="{00000000-0006-0000-0000-00001F000000}">
      <text>
        <r>
          <rPr>
            <b/>
            <sz val="8"/>
            <color indexed="81"/>
            <rFont val="Tahoma"/>
            <family val="2"/>
            <charset val="204"/>
          </rPr>
          <t xml:space="preserve"> РесСмета::&lt;Общая стоимость ЭММ по позиции для БИМ до начисления НР и СП&gt;
----------
&lt;Общая стоимость ЗПМ по позиции для БИМ до начисления НР и СП&gt;
</t>
        </r>
      </text>
    </comment>
    <comment ref="A171" authorId="8" shapeId="0" xr:uid="{00000000-0006-0000-0000-000020000000}">
      <text>
        <r>
          <rPr>
            <sz val="8"/>
            <color indexed="81"/>
            <rFont val="Tahoma"/>
            <family val="2"/>
            <charset val="204"/>
          </rPr>
          <t xml:space="preserve"> Хвост::&lt;Составил&gt;</t>
        </r>
      </text>
    </comment>
    <comment ref="A173" authorId="8" shapeId="0" xr:uid="{00000000-0006-0000-0000-000021000000}">
      <text>
        <r>
          <rPr>
            <sz val="8"/>
            <color indexed="81"/>
            <rFont val="Tahoma"/>
            <family val="2"/>
            <charset val="204"/>
          </rPr>
          <t xml:space="preserve"> Хвост::&lt;Проверил&gt;</t>
        </r>
      </text>
    </comment>
  </commentList>
</comments>
</file>

<file path=xl/sharedStrings.xml><?xml version="1.0" encoding="utf-8"?>
<sst xmlns="http://schemas.openxmlformats.org/spreadsheetml/2006/main" count="593" uniqueCount="340">
  <si>
    <t>(наименование работ и затрат, наименование объекта)</t>
  </si>
  <si>
    <t>(наименование стройки)</t>
  </si>
  <si>
    <t>Сметная стоимость</t>
  </si>
  <si>
    <t>№ п.п.</t>
  </si>
  <si>
    <t>(локальный сметный расчет)</t>
  </si>
  <si>
    <t>Средства на оплату труда</t>
  </si>
  <si>
    <t>тыс.руб.</t>
  </si>
  <si>
    <t>чел.час</t>
  </si>
  <si>
    <t xml:space="preserve">Всего </t>
  </si>
  <si>
    <t>Осн. з/п</t>
  </si>
  <si>
    <t>Эксп.</t>
  </si>
  <si>
    <t>Материал</t>
  </si>
  <si>
    <t>В т.ч. з/п</t>
  </si>
  <si>
    <t>Сметная трудоемкость</t>
  </si>
  <si>
    <t>Трудозатраты механизаторов</t>
  </si>
  <si>
    <t>Код норматива,
Наименование,
Единица измерения</t>
  </si>
  <si>
    <t>Объем</t>
  </si>
  <si>
    <t>Индекс / Цена</t>
  </si>
  <si>
    <t>Базисная стоимость за единицу</t>
  </si>
  <si>
    <t>Осн. З/п</t>
  </si>
  <si>
    <t xml:space="preserve">Эксп.
</t>
  </si>
  <si>
    <t>Базисная стоимость всего</t>
  </si>
  <si>
    <t>Текущая стоимость всего</t>
  </si>
  <si>
    <t>Базисные цены</t>
  </si>
  <si>
    <t>Текущие цены</t>
  </si>
  <si>
    <t xml:space="preserve">  </t>
  </si>
  <si>
    <t>Раздел 1. Санузлы по пер. Бульварному, 25</t>
  </si>
  <si>
    <t>Демонтажные работы</t>
  </si>
  <si>
    <t xml:space="preserve"> ФЕР46-04-006-03
---------------------------------
Разборка деревянных перегородок: чистых щитовых дощатых
(100 м2) </t>
  </si>
  <si>
    <t>0,2
----------
(0,1*2)</t>
  </si>
  <si>
    <t>213,82
----------
92,34</t>
  </si>
  <si>
    <t>43
----------
18</t>
  </si>
  <si>
    <t>25,52
----------
6,61</t>
  </si>
  <si>
    <t>9,51
----------
25,52</t>
  </si>
  <si>
    <t>406
----------
471</t>
  </si>
  <si>
    <t/>
  </si>
  <si>
    <t>Накладные расходы от ФОТ(1602 руб.)</t>
  </si>
  <si>
    <t>99%=110%*0.9</t>
  </si>
  <si>
    <t>Сметная прибыль от ФОТ(1602 руб.)</t>
  </si>
  <si>
    <t>60%=70%*0.85</t>
  </si>
  <si>
    <t>Всего с НР и СП</t>
  </si>
  <si>
    <t xml:space="preserve"> ФЕР46-04-012-03
---------------------------------
Разборка деревянных заполнений проемов: дверных и воротных
(100 м2) </t>
  </si>
  <si>
    <t>0,04
----------
(0,02*2)</t>
  </si>
  <si>
    <t>241,95
----------
104,49</t>
  </si>
  <si>
    <t>10
----------
4</t>
  </si>
  <si>
    <t>92
----------
107</t>
  </si>
  <si>
    <t>Накладные расходы от ФОТ(860 руб.)</t>
  </si>
  <si>
    <t>Сметная прибыль от ФОТ(860 руб.)</t>
  </si>
  <si>
    <t xml:space="preserve"> ФЕРр63-7-5
---------------------------------
Разборка облицовки стен: из керамических глазурованных плиток
(100 м2) </t>
  </si>
  <si>
    <t>0,616
----------
(0,308*2)</t>
  </si>
  <si>
    <t>96,01
----------
4,73</t>
  </si>
  <si>
    <t>59
----------
3</t>
  </si>
  <si>
    <t>562
----------
74</t>
  </si>
  <si>
    <t>Накладные расходы от ФОТ(9267 руб.)</t>
  </si>
  <si>
    <t>Сметная прибыль от ФОТ(9267 руб.)</t>
  </si>
  <si>
    <t xml:space="preserve"> ФЕРр57-2-3
---------------------------------
Разборка покрытий полов: из керамических плиток
(100 м2) </t>
  </si>
  <si>
    <t>45,01
----------
19,44</t>
  </si>
  <si>
    <t>8
----------
3</t>
  </si>
  <si>
    <t>76
----------
88</t>
  </si>
  <si>
    <t>Накладные расходы от ФОТ(2799 руб.)</t>
  </si>
  <si>
    <t>Сметная прибыль от ФОТ(2799 руб.)</t>
  </si>
  <si>
    <t xml:space="preserve"> ФЕРр63-15-2
---------------------------------
Разборка элементов облицовки потолков с разборкой каркаса: пластиковых панелей
(100 м2) </t>
  </si>
  <si>
    <t>0,3564
----------
(0,1782*2)</t>
  </si>
  <si>
    <t>Накладные расходы от ФОТ(2016 руб.)</t>
  </si>
  <si>
    <t>Сметная прибыль от ФОТ(2016 руб.)</t>
  </si>
  <si>
    <t>Стены</t>
  </si>
  <si>
    <t xml:space="preserve"> ФЕР15-01-019-05
---------------------------------
Гладкая облицовка стен, столбов, пилястр и откосов (без карнизных, плинтусных и угловых плиток) без установки плиток туалетного гарнитура на клее из сухих смесей: по кирпичу и бетону
(100 м2) </t>
  </si>
  <si>
    <t>0,664
----------
(0,332*2)</t>
  </si>
  <si>
    <t>1058,09
----------
1,12</t>
  </si>
  <si>
    <t>31,75
----------
17,53</t>
  </si>
  <si>
    <t>21
----------
12</t>
  </si>
  <si>
    <t>17930
----------
5</t>
  </si>
  <si>
    <t>200
----------
297</t>
  </si>
  <si>
    <t>Накладные расходы от ФОТ(18227 руб.)</t>
  </si>
  <si>
    <t>90%=100%*0.9</t>
  </si>
  <si>
    <t>Сметная прибыль от ФОТ(18227 руб.)</t>
  </si>
  <si>
    <t>42%=49%*0.85</t>
  </si>
  <si>
    <t xml:space="preserve"> ФССЦ-04.3.02.09-0102
---------------------------------
Смеси сухие водостойкие для затирки межплиточных швов шириной 1-6 мм (различная цветовая гамма)
(т) </t>
  </si>
  <si>
    <t>0,0332
----------
(0,0166*2)</t>
  </si>
  <si>
    <t xml:space="preserve">
----------
6513</t>
  </si>
  <si>
    <t xml:space="preserve">
----------
216</t>
  </si>
  <si>
    <t xml:space="preserve">
----------
1429</t>
  </si>
  <si>
    <t xml:space="preserve"> ФССЦ-06.2.01.02-0030
---------------------------------
Плитки керамические глазурованные для внутренней облицовки стен: многоцветные,  размер 300х200х7 мм
(м2) </t>
  </si>
  <si>
    <t xml:space="preserve">
----------
85,71</t>
  </si>
  <si>
    <t xml:space="preserve">
----------
5691</t>
  </si>
  <si>
    <t xml:space="preserve">
----------
37618</t>
  </si>
  <si>
    <t xml:space="preserve"> ФССЦ-14.1.06.02-0002
---------------------------------
Клей для плитки (сухая смесь)
(т) </t>
  </si>
  <si>
    <t>0,249
----------
(0,1245*2)</t>
  </si>
  <si>
    <t xml:space="preserve">
----------
2919,43</t>
  </si>
  <si>
    <t xml:space="preserve">
----------
727</t>
  </si>
  <si>
    <t xml:space="preserve">
----------
4805</t>
  </si>
  <si>
    <t>Проемы</t>
  </si>
  <si>
    <t xml:space="preserve"> ФЕР10-01-039-03
---------------------------------
Установка блоков в наружных и внутренних дверных проемах: в перегородках и деревянных нерубленых стенах, площадь проема до 3 м2
(100 м2) </t>
  </si>
  <si>
    <t>1031,55
----------
1185,54</t>
  </si>
  <si>
    <t>250,56
----------
48,15</t>
  </si>
  <si>
    <t>41
----------
48</t>
  </si>
  <si>
    <t>10
----------
2</t>
  </si>
  <si>
    <t>1053
----------
314</t>
  </si>
  <si>
    <t>95
----------
49</t>
  </si>
  <si>
    <t>Накладные расходы от ФОТ(1102 руб.)</t>
  </si>
  <si>
    <t>106%=118%*0.9</t>
  </si>
  <si>
    <t>Сметная прибыль от ФОТ(1102 руб.)</t>
  </si>
  <si>
    <t>54%=63%*0.85</t>
  </si>
  <si>
    <t xml:space="preserve"> ФССЦ-11.2.02.01-0021
---------------------------------
Блоки дверные внутренние: однопольные глухие
(м2) </t>
  </si>
  <si>
    <t xml:space="preserve">
----------
995,03</t>
  </si>
  <si>
    <t xml:space="preserve">
----------
3761</t>
  </si>
  <si>
    <t xml:space="preserve">
----------
24862</t>
  </si>
  <si>
    <t xml:space="preserve"> ФССЦ-01.7.04.07-0003
---------------------------------
Комплект скобяных изделий для блоков входных дверей в помещение однопольных
(компл) </t>
  </si>
  <si>
    <t>2
----------
(1*2)</t>
  </si>
  <si>
    <t xml:space="preserve">
----------
94,68</t>
  </si>
  <si>
    <t xml:space="preserve">
----------
189</t>
  </si>
  <si>
    <t xml:space="preserve">
----------
1252</t>
  </si>
  <si>
    <t xml:space="preserve"> ФССЦ-11.1.01.10-0004
---------------------------------
Наличники из древесины тип Н-1, размер 13x74 мм
(м) </t>
  </si>
  <si>
    <t>17,28
----------
(8,64*2)</t>
  </si>
  <si>
    <t xml:space="preserve">
----------
4,94</t>
  </si>
  <si>
    <t xml:space="preserve">
----------
85</t>
  </si>
  <si>
    <t xml:space="preserve">
----------
564</t>
  </si>
  <si>
    <t>Потолки</t>
  </si>
  <si>
    <t xml:space="preserve"> ФЕРр62-41-1
---------------------------------
Очистка вручную стен потолка от набела
(100 м2) </t>
  </si>
  <si>
    <t>0,1782
----------
(0,0891*2)</t>
  </si>
  <si>
    <t>Накладные расходы от ФОТ(631 руб.)</t>
  </si>
  <si>
    <t>Сметная прибыль от ФОТ(631 руб.)</t>
  </si>
  <si>
    <t xml:space="preserve"> ФЕРр61-1-10
---------------------------------
Сплошное выравнивание внутренних поверхностей (однослойное оштукатуривание) из сухих растворных смесей толщиной до 10 мм для последующей окраски или оклейки обоями: потолков
(100 м2) </t>
  </si>
  <si>
    <t>355,4
----------
1,32</t>
  </si>
  <si>
    <t>17,97
----------
10,72</t>
  </si>
  <si>
    <t>63
----------
1</t>
  </si>
  <si>
    <t>3
----------
2</t>
  </si>
  <si>
    <t>1616
----------
2</t>
  </si>
  <si>
    <t>30
----------
49</t>
  </si>
  <si>
    <t>Накладные расходы от ФОТ(1665 руб.)</t>
  </si>
  <si>
    <t>Сметная прибыль от ФОТ(1665 руб.)</t>
  </si>
  <si>
    <t xml:space="preserve"> ФССЦ-14.5.11.03-0003
---------------------------------
Смесь сухая шпатлевочная на основе гипса с полимерными добавками, крупность заполнителя не более 0,2 мм, прочность на изгиб не более 1,0 МПа
(кг) </t>
  </si>
  <si>
    <t xml:space="preserve">
----------
2,94</t>
  </si>
  <si>
    <t xml:space="preserve">
----------
250</t>
  </si>
  <si>
    <t xml:space="preserve">
----------
1652</t>
  </si>
  <si>
    <t xml:space="preserve"> ФЕР15-04-005-06
---------------------------------
Окраска поливинилацетатными водоэмульсионными составами улучшенная: по сборным конструкциям потолков, подготовленным под окраску
(100 м2) </t>
  </si>
  <si>
    <t>233,22
----------
84,93</t>
  </si>
  <si>
    <t>6,88
----------
1,3</t>
  </si>
  <si>
    <t>42
----------
15</t>
  </si>
  <si>
    <t>1061
----------
99</t>
  </si>
  <si>
    <t>12
----------
6</t>
  </si>
  <si>
    <t>Накладные расходы от ФОТ(1067 руб.)</t>
  </si>
  <si>
    <t>95%=105%*0.9</t>
  </si>
  <si>
    <t>Сметная прибыль от ФОТ(1067 руб.)</t>
  </si>
  <si>
    <t>47%=55%*0.85</t>
  </si>
  <si>
    <t xml:space="preserve"> ФССЦ-14.3.02.03-0022
---------------------------------
Краска водно-дисперсионная поливинилацетатная ВД-ВА-27А, Э-ВА-27Т, белая
(т) </t>
  </si>
  <si>
    <t xml:space="preserve">
----------
15471</t>
  </si>
  <si>
    <t xml:space="preserve">
----------
173</t>
  </si>
  <si>
    <t xml:space="preserve">
----------
1145</t>
  </si>
  <si>
    <t>Полы</t>
  </si>
  <si>
    <t>бетон под чашами</t>
  </si>
  <si>
    <t xml:space="preserve"> ФЕР46-04-009-02
---------------------------------
Разборка бетонных оснований под полы: на кирпичном щебне
(м3) </t>
  </si>
  <si>
    <t>2,16
----------
(1,08*2)</t>
  </si>
  <si>
    <t>Накладные расходы от ФОТ(3360 руб.)</t>
  </si>
  <si>
    <t>Сметная прибыль от ФОТ(3360 руб.)</t>
  </si>
  <si>
    <t xml:space="preserve"> ФЕР11-01-011-01
---------------------------------
Устройство стяжек: цементных толщиной 20 мм
(100 м2) </t>
  </si>
  <si>
    <t>282,66
----------
8,54</t>
  </si>
  <si>
    <t>43,61
----------
17,15</t>
  </si>
  <si>
    <t>50
----------
2</t>
  </si>
  <si>
    <t>1285
----------
10</t>
  </si>
  <si>
    <t>74
----------
78</t>
  </si>
  <si>
    <t>Накладные расходы от ФОТ(1363 руб.)</t>
  </si>
  <si>
    <t>111%=123%*0.9</t>
  </si>
  <si>
    <t>Сметная прибыль от ФОТ(1363 руб.)</t>
  </si>
  <si>
    <t>64%=75%*0.85</t>
  </si>
  <si>
    <t xml:space="preserve"> ФССЦ-04.3.01.09-0001
---------------------------------
Раствор готовый кладочный цементный тяжелый
(м3) </t>
  </si>
  <si>
    <t>0,363528
----------
(0,181764*2)</t>
  </si>
  <si>
    <t xml:space="preserve">
----------
424,88</t>
  </si>
  <si>
    <t xml:space="preserve">
----------
154</t>
  </si>
  <si>
    <t xml:space="preserve">
----------
1021</t>
  </si>
  <si>
    <t xml:space="preserve"> ФЕР11-01-027-03
---------------------------------
Устройство покрытий на цементном растворе из плиток: керамических для полов одноцветных с красителем
(100 м2) </t>
  </si>
  <si>
    <t>926,44
----------
7811,85</t>
  </si>
  <si>
    <t>122,7
----------
37,92</t>
  </si>
  <si>
    <t>165
----------
1392</t>
  </si>
  <si>
    <t>22
----------
7</t>
  </si>
  <si>
    <t>4213
----------
9202</t>
  </si>
  <si>
    <t>208
----------
172</t>
  </si>
  <si>
    <t>Накладные расходы от ФОТ(4385 руб.)</t>
  </si>
  <si>
    <t>Сметная прибыль от ФОТ(4385 руб.)</t>
  </si>
  <si>
    <t>Кабинки</t>
  </si>
  <si>
    <t xml:space="preserve"> ФЕР10-01-015-01
---------------------------------
Устройство перегородок каркасно-филенчатых в санузлах
(100 м2) </t>
  </si>
  <si>
    <t>776,99
----------
1280,97</t>
  </si>
  <si>
    <t>229,99
----------
40,6</t>
  </si>
  <si>
    <t>218
----------
359</t>
  </si>
  <si>
    <t>64
----------
11</t>
  </si>
  <si>
    <t>5552
----------
2371</t>
  </si>
  <si>
    <t>612
----------
290</t>
  </si>
  <si>
    <t>Накладные расходы от ФОТ(5842 руб.)</t>
  </si>
  <si>
    <t>Сметная прибыль от ФОТ(5842 руб.)</t>
  </si>
  <si>
    <t xml:space="preserve"> ФССЦ-11.2.14.09-0002
---------------------------------
Щит мебельный сосна, сорт АА, все сечения объем до 2 м3
(м3) </t>
  </si>
  <si>
    <t xml:space="preserve">
----------
8070,75</t>
  </si>
  <si>
    <t xml:space="preserve">
----------
4035</t>
  </si>
  <si>
    <t xml:space="preserve">
----------
26674</t>
  </si>
  <si>
    <t>Прочее</t>
  </si>
  <si>
    <t xml:space="preserve"> ФЕРр62-33-2
---------------------------------
Окраска масляными составами ранее окрашенных поверхностей радиаторов и ребристых труб отопления: за 2 раза
(100 м2) </t>
  </si>
  <si>
    <t>0,068
----------
(0,034*2)</t>
  </si>
  <si>
    <t>554,12
----------
145,95</t>
  </si>
  <si>
    <t>0,66
----------
0,12</t>
  </si>
  <si>
    <t>38
----------
10</t>
  </si>
  <si>
    <t>962
----------
66</t>
  </si>
  <si>
    <t>Накладные расходы от ФОТ(962 руб.)</t>
  </si>
  <si>
    <t>Сметная прибыль от ФОТ(962 руб.)</t>
  </si>
  <si>
    <t xml:space="preserve"> ФССЦ-14.4.02.04-0182
---------------------------------
Краска масляная и алкидная цветная, готовая к применению для наружных работ МА-15, белая
(т) </t>
  </si>
  <si>
    <t>0,001094
----------
(0,000547*2)</t>
  </si>
  <si>
    <t xml:space="preserve">
----------
22638,2</t>
  </si>
  <si>
    <t xml:space="preserve">
----------
25</t>
  </si>
  <si>
    <t xml:space="preserve">
----------
164</t>
  </si>
  <si>
    <t xml:space="preserve"> ФССЦпг-01-01-01-041
---------------------------------
Погрузо-разгрузочные работы при автомобильных перевозках: Погрузка мусора строительного с погрузкой вручную
(1 т груза) </t>
  </si>
  <si>
    <t>9,02
----------
(4,51*2)</t>
  </si>
  <si>
    <t xml:space="preserve"> ФССЦпг-03-21-01-010
---------------------------------
Перевозка грузов автомобилями-самосвалами грузоподъемностью 10 т работающих вне карьера на расстояние: I класс груза до 10 км
(1 т груза) </t>
  </si>
  <si>
    <t>Сантехника</t>
  </si>
  <si>
    <t xml:space="preserve"> ФЕРр65-4-1
---------------------------------
Демонтаж: умывальников и раковин
(100 шт) </t>
  </si>
  <si>
    <t>8,13
----------
3,51</t>
  </si>
  <si>
    <t>2
----------
2</t>
  </si>
  <si>
    <t>Накладные расходы от ФОТ(225 руб.)</t>
  </si>
  <si>
    <t>Сметная прибыль от ФОТ(225 руб.)</t>
  </si>
  <si>
    <t xml:space="preserve"> ФЕРр65-4-2
---------------------------------
Демонтаж: унитазов и писсуаров
(100 шт) </t>
  </si>
  <si>
    <t>9,07
----------
3,92</t>
  </si>
  <si>
    <t>3
----------
4</t>
  </si>
  <si>
    <t>Накладные расходы от ФОТ(560 руб.)</t>
  </si>
  <si>
    <t>Сметная прибыль от ФОТ(560 руб.)</t>
  </si>
  <si>
    <t xml:space="preserve"> ФЕРр65-4-8
---------------------------------
Демонтаж: смывных бачков чугунных или фаянсовых на стене
(100 шт) </t>
  </si>
  <si>
    <t>39,08
----------
16,88</t>
  </si>
  <si>
    <t>1
----------
1</t>
  </si>
  <si>
    <t>15
----------
17</t>
  </si>
  <si>
    <t>Накладные расходы от ФОТ(394 руб.)</t>
  </si>
  <si>
    <t>Сметная прибыль от ФОТ(394 руб.)</t>
  </si>
  <si>
    <t>Монтажные работы</t>
  </si>
  <si>
    <t xml:space="preserve"> ФЕР17-01-001-13
---------------------------------
Установка умывальников одиночных: с подводкой холодной воды
(10 компл) </t>
  </si>
  <si>
    <t>143,34
----------
108,4</t>
  </si>
  <si>
    <t>16,54
----------
3,96</t>
  </si>
  <si>
    <t>29
----------
22</t>
  </si>
  <si>
    <t>3
----------
1</t>
  </si>
  <si>
    <t>732
----------
143</t>
  </si>
  <si>
    <t>31
----------
20</t>
  </si>
  <si>
    <t>Накладные расходы от ФОТ(752 руб.)</t>
  </si>
  <si>
    <t>115%=128%*0.9</t>
  </si>
  <si>
    <t>Сметная прибыль от ФОТ(752 руб.)</t>
  </si>
  <si>
    <t>71%=83%*0.85</t>
  </si>
  <si>
    <t xml:space="preserve"> ФССЦ-18.2.01.05-0104
---------------------------------
Умывальники полуфарфоровые и фарфоровые с смесителем с верхней камерой смешивания, кронштейнами, сифоном бутылочным латунным и выпуском, овальные с выступающими установочными поверхностями без спинки, размер 600х450х150 мм
(компл) </t>
  </si>
  <si>
    <t xml:space="preserve">
----------
301,03</t>
  </si>
  <si>
    <t xml:space="preserve">
----------
602</t>
  </si>
  <si>
    <t xml:space="preserve">
----------
3980</t>
  </si>
  <si>
    <t xml:space="preserve"> ФЕР17-01-003-01
---------------------------------
Установка унитазов: с бачком непосредственно присоединенным
(10 компл) </t>
  </si>
  <si>
    <t>211,12
----------
283,53</t>
  </si>
  <si>
    <t>35,63
----------
8,84</t>
  </si>
  <si>
    <t>106
----------
141</t>
  </si>
  <si>
    <t>18
----------
4</t>
  </si>
  <si>
    <t>2694
----------
937</t>
  </si>
  <si>
    <t>169
----------
113</t>
  </si>
  <si>
    <t>Накладные расходы от ФОТ(2807 руб.)</t>
  </si>
  <si>
    <t>Сметная прибыль от ФОТ(2807 руб.)</t>
  </si>
  <si>
    <t xml:space="preserve"> ФССЦ-18.2.01.06-0001
---------------------------------
Унитаз-компакт «Комфорт»
(компл) </t>
  </si>
  <si>
    <t xml:space="preserve">
----------
318</t>
  </si>
  <si>
    <t xml:space="preserve">
----------
1590</t>
  </si>
  <si>
    <t xml:space="preserve">
----------
10510</t>
  </si>
  <si>
    <t>Трубы</t>
  </si>
  <si>
    <t xml:space="preserve"> ФЕРр65-8-2
---------------------------------
Смена трубопроводов из полиэтиленовых канализационных труб диаметром: до 100 мм
(100 м) </t>
  </si>
  <si>
    <t>475,21
----------
137,68</t>
  </si>
  <si>
    <t>19,39
----------
5,02</t>
  </si>
  <si>
    <t>48
----------
13</t>
  </si>
  <si>
    <t>2
----------
1</t>
  </si>
  <si>
    <t>1213
----------
91</t>
  </si>
  <si>
    <t>18
----------
13</t>
  </si>
  <si>
    <t>Накладные расходы от ФОТ(1226 руб.)</t>
  </si>
  <si>
    <t>Сметная прибыль от ФОТ(1226 руб.)</t>
  </si>
  <si>
    <t xml:space="preserve"> ФЕРр65-8-1
---------------------------------
Смена трубопроводов из полиэтиленовых канализационных труб диаметром: до 50 мм
(100 м) </t>
  </si>
  <si>
    <t>448,34
----------
54,42</t>
  </si>
  <si>
    <t>9,7
----------
2,51</t>
  </si>
  <si>
    <t>27
----------
3</t>
  </si>
  <si>
    <t>686
----------
22</t>
  </si>
  <si>
    <t>6
----------
4</t>
  </si>
  <si>
    <t>Накладные расходы от ФОТ(690 руб.)</t>
  </si>
  <si>
    <t>Сметная прибыль от ФОТ(690 руб.)</t>
  </si>
  <si>
    <t xml:space="preserve"> ФССЦ-24.3.03.02-0001
---------------------------------
Блок трубопровода полиэтиленовый для систем водоотведения из труб высокой плотности, диаметр 50 мм, с гильзами
(м) </t>
  </si>
  <si>
    <t xml:space="preserve">
----------
39,36</t>
  </si>
  <si>
    <t xml:space="preserve">
----------
236</t>
  </si>
  <si>
    <t xml:space="preserve">
----------
1561</t>
  </si>
  <si>
    <t xml:space="preserve"> ФССЦ-24.3.03.02-0002
---------------------------------
Блок трубопровода полиэтиленовый для систем водоотведения из труб высокой плотности, диаметр 110 мм, с гильзами
(м) </t>
  </si>
  <si>
    <t xml:space="preserve">
----------
70,4</t>
  </si>
  <si>
    <t xml:space="preserve">
----------
704</t>
  </si>
  <si>
    <t xml:space="preserve">
----------
4653</t>
  </si>
  <si>
    <t xml:space="preserve"> ФССЦ-23.1.02.07-0002
---------------------------------
Крепления для трубопроводов (кронштейны, планки, хомуты)
(кг) </t>
  </si>
  <si>
    <t xml:space="preserve">
----------
11,99</t>
  </si>
  <si>
    <t xml:space="preserve">
----------
72</t>
  </si>
  <si>
    <t xml:space="preserve">
----------
476</t>
  </si>
  <si>
    <t xml:space="preserve"> ФССЦ-24.3.05.08-0401
---------------------------------
Отвод полиэтиленовый для систем водоотведения, диаметр 50 мм
(шт) </t>
  </si>
  <si>
    <t xml:space="preserve">
----------
0,64</t>
  </si>
  <si>
    <t xml:space="preserve">
----------
1</t>
  </si>
  <si>
    <t xml:space="preserve">
----------
8</t>
  </si>
  <si>
    <t xml:space="preserve"> ФССЦ-24.3.05.08-0402
---------------------------------
Отвод полиэтиленовый для систем водоотведения, диаметр 100 мм
(шт) </t>
  </si>
  <si>
    <t xml:space="preserve">
----------
1,57</t>
  </si>
  <si>
    <t xml:space="preserve">
----------
3</t>
  </si>
  <si>
    <t xml:space="preserve">
----------
21</t>
  </si>
  <si>
    <t xml:space="preserve"> ФССЦ-24.3.05.12-0002
---------------------------------
Ревизия полиэтиленовая с крышкой, номинальный внутренний диаметр 100 мм
(шт) </t>
  </si>
  <si>
    <t xml:space="preserve">
----------
6,78</t>
  </si>
  <si>
    <t xml:space="preserve">
----------
34</t>
  </si>
  <si>
    <t xml:space="preserve">
----------
224</t>
  </si>
  <si>
    <t xml:space="preserve"> ФССЦ-24.3.05.19-0301
---------------------------------
Тройник полиэтиленовый, диаметр 110 мм
(шт) </t>
  </si>
  <si>
    <t xml:space="preserve">
----------
31,15</t>
  </si>
  <si>
    <t xml:space="preserve">
----------
156</t>
  </si>
  <si>
    <t xml:space="preserve">
----------
1030</t>
  </si>
  <si>
    <t xml:space="preserve"> ФССЦ-19.3.01.06-1002
---------------------------------
Клапан воздушный для невентилируемых канализационных стояков, номинальный диаметр 110 мм
(шт) </t>
  </si>
  <si>
    <t xml:space="preserve">
----------
230,55</t>
  </si>
  <si>
    <t xml:space="preserve">
----------
231</t>
  </si>
  <si>
    <t xml:space="preserve">
----------
1524</t>
  </si>
  <si>
    <t xml:space="preserve"> ФЕР16-07-004-01
---------------------------------
Врезка в действующие внутренние сети трубопроводов канализации диаметром: 50 мм
(шт) </t>
  </si>
  <si>
    <t>60,14
----------
70,1</t>
  </si>
  <si>
    <t>120
----------
141</t>
  </si>
  <si>
    <t>3070
----------
926</t>
  </si>
  <si>
    <t>13
----------
6</t>
  </si>
  <si>
    <t>Накладные расходы от ФОТ(3076 руб.)</t>
  </si>
  <si>
    <t>Сметная прибыль от ФОТ(3076 руб.)</t>
  </si>
  <si>
    <t xml:space="preserve"> ФЕР16-07-004-02
---------------------------------
Врезка в действующие внутренние сети трубопроводов канализации диаметром: 100 мм
(шт) </t>
  </si>
  <si>
    <t>76,26
----------
135,51</t>
  </si>
  <si>
    <t>76
----------
135</t>
  </si>
  <si>
    <t>1946
----------
896</t>
  </si>
  <si>
    <t>6
----------
3</t>
  </si>
  <si>
    <t>Накладные расходы от ФОТ(1949 руб.)</t>
  </si>
  <si>
    <t>Сметная прибыль от ФОТ(1949 руб.)</t>
  </si>
  <si>
    <t>Итого прямые затраты по смете</t>
  </si>
  <si>
    <t>2547
21217</t>
  </si>
  <si>
    <t>975
72</t>
  </si>
  <si>
    <t>64964
140257</t>
  </si>
  <si>
    <t>9279
1863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</si>
  <si>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</si>
  <si>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</si>
  <si>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</si>
  <si>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</si>
  <si>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</si>
  <si>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</si>
  <si>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 xml:space="preserve">    Итого</t>
  </si>
  <si>
    <t xml:space="preserve">    ВСЕГО по смете</t>
  </si>
  <si>
    <t>ЛОКАЛЬНАЯ  СМЕТА №  1</t>
  </si>
  <si>
    <t>Составлен в базисных и текущих ценах по состоянию на 2 квартал  2021</t>
  </si>
  <si>
    <t>Администрация города Рубцовска</t>
  </si>
  <si>
    <t>на Ремонт санузлов в здании по пер. Бульварному, 25</t>
  </si>
  <si>
    <t xml:space="preserve">    НДС 20%</t>
  </si>
  <si>
    <t>Приложение № 3</t>
  </si>
  <si>
    <t>к информационной карте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</si>
</sst>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sz val="10"/>
      <color indexed="81"/>
      <name val="Tahoma"/>
      <family val="2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9"/>
      <name val="Arial"/>
      <family val="2"/>
      <charset val="204"/>
    </font>
    <font>
      <b/>
      <sz val="9"/>
      <color indexed="81"/>
      <name val="Tahoma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i/>
      <sz val="11"/>
      <name val="Arial"/>
      <family val="2"/>
      <charset val="204"/>
    </font>
    <font>
      <sz val="11"/>
      <name val="Arial Cyr"/>
      <charset val="204"/>
    </font>
    <font>
      <b/>
      <sz val="13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b/>
      <sz val="12"/>
      <name val="Arial Cyr"/>
      <charset val="204"/>
    </font>
    <font>
      <i/>
      <sz val="10"/>
      <name val="Arial Cyr"/>
      <charset val="204"/>
    </font>
    <font>
      <i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 applyProtection="0"/>
    <xf numFmtId="0" fontId="2" fillId="0" borderId="1">
      <alignment horizontal="center"/>
    </xf>
    <xf numFmtId="0" fontId="1" fillId="0" borderId="0">
      <alignment vertical="top"/>
    </xf>
    <xf numFmtId="0" fontId="2" fillId="0" borderId="1">
      <alignment horizontal="center"/>
    </xf>
    <xf numFmtId="0" fontId="2" fillId="0" borderId="0">
      <alignment vertical="top"/>
    </xf>
    <xf numFmtId="0" fontId="2" fillId="0" borderId="0">
      <alignment horizontal="right" vertical="top" wrapText="1"/>
    </xf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1" applyFill="0" applyProtection="0">
      <alignment horizontal="center"/>
    </xf>
    <xf numFmtId="0" fontId="1" fillId="0" borderId="0">
      <alignment vertical="top"/>
    </xf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1">
      <alignment horizontal="center" wrapText="1"/>
    </xf>
    <xf numFmtId="0" fontId="2" fillId="0" borderId="1">
      <alignment horizontal="center"/>
    </xf>
    <xf numFmtId="0" fontId="2" fillId="0" borderId="1">
      <alignment horizontal="center" wrapText="1"/>
    </xf>
    <xf numFmtId="0" fontId="1" fillId="0" borderId="0"/>
    <xf numFmtId="0" fontId="2" fillId="0" borderId="1">
      <alignment horizontal="center"/>
    </xf>
    <xf numFmtId="0" fontId="2" fillId="0" borderId="0">
      <alignment horizontal="left" vertical="top"/>
    </xf>
    <xf numFmtId="0" fontId="2" fillId="0" borderId="0" applyBorder="0">
      <alignment horizontal="left" vertical="top"/>
    </xf>
    <xf numFmtId="0" fontId="2" fillId="0" borderId="0"/>
  </cellStyleXfs>
  <cellXfs count="65">
    <xf numFmtId="0" fontId="0" fillId="0" borderId="0" xfId="0"/>
    <xf numFmtId="0" fontId="8" fillId="0" borderId="0" xfId="0" applyFont="1"/>
    <xf numFmtId="0" fontId="8" fillId="0" borderId="0" xfId="14" applyFont="1" applyBorder="1">
      <alignment horizontal="center"/>
    </xf>
    <xf numFmtId="0" fontId="10" fillId="0" borderId="0" xfId="0" applyFont="1"/>
    <xf numFmtId="0" fontId="10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11" fillId="0" borderId="0" xfId="0" applyFont="1"/>
    <xf numFmtId="0" fontId="10" fillId="0" borderId="0" xfId="0" applyFont="1" applyAlignment="1">
      <alignment horizontal="left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/>
    </xf>
    <xf numFmtId="0" fontId="10" fillId="0" borderId="0" xfId="0" applyFont="1" applyAlignment="1">
      <alignment horizontal="right" vertical="top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 vertical="top"/>
    </xf>
    <xf numFmtId="0" fontId="10" fillId="0" borderId="0" xfId="5" applyFont="1" applyAlignment="1">
      <alignment horizontal="right" vertical="top"/>
    </xf>
    <xf numFmtId="0" fontId="10" fillId="0" borderId="0" xfId="0" applyFont="1" applyAlignment="1">
      <alignment horizontal="left" indent="1"/>
    </xf>
    <xf numFmtId="0" fontId="13" fillId="0" borderId="0" xfId="0" applyFont="1"/>
    <xf numFmtId="0" fontId="10" fillId="0" borderId="0" xfId="24" applyFont="1" applyBorder="1" applyAlignment="1">
      <alignment horizontal="left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18" applyFont="1" applyBorder="1" applyAlignment="1">
      <alignment horizontal="center" vertical="center" wrapText="1"/>
    </xf>
    <xf numFmtId="49" fontId="10" fillId="0" borderId="0" xfId="21" applyNumberFormat="1" applyFont="1" applyBorder="1" applyAlignment="1">
      <alignment horizontal="center" vertical="top"/>
    </xf>
    <xf numFmtId="0" fontId="10" fillId="0" borderId="0" xfId="21" applyFont="1" applyBorder="1" applyAlignment="1">
      <alignment horizontal="left" vertical="top"/>
    </xf>
    <xf numFmtId="0" fontId="10" fillId="0" borderId="0" xfId="21" applyFont="1" applyBorder="1" applyAlignment="1">
      <alignment horizontal="center" vertical="top"/>
    </xf>
    <xf numFmtId="0" fontId="10" fillId="0" borderId="0" xfId="21" applyFont="1" applyBorder="1" applyAlignment="1">
      <alignment horizontal="right" vertical="top"/>
    </xf>
    <xf numFmtId="0" fontId="10" fillId="0" borderId="0" xfId="25" applyFont="1">
      <alignment horizontal="left" vertical="top"/>
    </xf>
    <xf numFmtId="0" fontId="10" fillId="0" borderId="0" xfId="26" applyFont="1">
      <alignment horizontal="left" vertical="top"/>
    </xf>
    <xf numFmtId="0" fontId="20" fillId="0" borderId="0" xfId="14" applyFont="1" applyBorder="1">
      <alignment horizontal="center"/>
    </xf>
    <xf numFmtId="0" fontId="10" fillId="0" borderId="4" xfId="21" applyFont="1" applyBorder="1">
      <alignment horizontal="center"/>
    </xf>
    <xf numFmtId="49" fontId="10" fillId="0" borderId="1" xfId="21" applyNumberFormat="1" applyFont="1" applyBorder="1" applyAlignment="1">
      <alignment horizontal="center" vertical="top"/>
    </xf>
    <xf numFmtId="0" fontId="10" fillId="0" borderId="1" xfId="21" applyFont="1" applyBorder="1" applyAlignment="1">
      <alignment horizontal="left" vertical="top" wrapText="1"/>
    </xf>
    <xf numFmtId="0" fontId="10" fillId="0" borderId="1" xfId="21" applyFont="1" applyBorder="1" applyAlignment="1">
      <alignment horizontal="center" vertical="top" wrapText="1"/>
    </xf>
    <xf numFmtId="0" fontId="10" fillId="0" borderId="1" xfId="21" applyFont="1" applyBorder="1" applyAlignment="1">
      <alignment horizontal="right" vertical="top"/>
    </xf>
    <xf numFmtId="0" fontId="10" fillId="0" borderId="1" xfId="21" applyFont="1" applyBorder="1" applyAlignment="1">
      <alignment horizontal="right" vertical="top" wrapText="1"/>
    </xf>
    <xf numFmtId="49" fontId="12" fillId="0" borderId="1" xfId="21" applyNumberFormat="1" applyFont="1" applyBorder="1" applyAlignment="1">
      <alignment horizontal="center" vertical="top"/>
    </xf>
    <xf numFmtId="0" fontId="12" fillId="0" borderId="1" xfId="21" applyFont="1" applyBorder="1" applyAlignment="1">
      <alignment horizontal="left" vertical="top"/>
    </xf>
    <xf numFmtId="0" fontId="12" fillId="0" borderId="1" xfId="21" applyFont="1" applyBorder="1" applyAlignment="1">
      <alignment horizontal="center" vertical="top"/>
    </xf>
    <xf numFmtId="0" fontId="12" fillId="0" borderId="1" xfId="21" applyFont="1" applyBorder="1" applyAlignment="1">
      <alignment horizontal="right" vertical="top"/>
    </xf>
    <xf numFmtId="9" fontId="12" fillId="0" borderId="1" xfId="21" applyNumberFormat="1" applyFont="1" applyBorder="1" applyAlignment="1">
      <alignment horizontal="right" vertical="top"/>
    </xf>
    <xf numFmtId="0" fontId="10" fillId="0" borderId="1" xfId="21" applyFont="1" applyBorder="1" applyAlignment="1">
      <alignment horizontal="center" vertical="top"/>
    </xf>
    <xf numFmtId="49" fontId="12" fillId="0" borderId="4" xfId="21" applyNumberFormat="1" applyFont="1" applyBorder="1" applyAlignment="1">
      <alignment horizontal="center" vertical="top"/>
    </xf>
    <xf numFmtId="0" fontId="12" fillId="0" borderId="4" xfId="21" applyFont="1" applyBorder="1" applyAlignment="1">
      <alignment horizontal="left" vertical="top"/>
    </xf>
    <xf numFmtId="0" fontId="12" fillId="0" borderId="4" xfId="21" applyFont="1" applyBorder="1" applyAlignment="1">
      <alignment horizontal="center" vertical="top"/>
    </xf>
    <xf numFmtId="0" fontId="12" fillId="0" borderId="4" xfId="21" applyFont="1" applyBorder="1" applyAlignment="1">
      <alignment horizontal="right" vertical="top"/>
    </xf>
    <xf numFmtId="0" fontId="11" fillId="0" borderId="1" xfId="21" applyFont="1" applyBorder="1" applyAlignment="1">
      <alignment horizontal="right" vertical="top"/>
    </xf>
    <xf numFmtId="49" fontId="10" fillId="0" borderId="1" xfId="21" applyNumberFormat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49" fontId="11" fillId="0" borderId="1" xfId="21" applyNumberFormat="1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49" fontId="10" fillId="0" borderId="5" xfId="21" applyNumberFormat="1" applyFont="1" applyBorder="1" applyAlignment="1">
      <alignment horizontal="left" vertical="top" wrapText="1"/>
    </xf>
    <xf numFmtId="49" fontId="10" fillId="0" borderId="3" xfId="21" applyNumberFormat="1" applyFont="1" applyBorder="1" applyAlignment="1">
      <alignment horizontal="left" vertical="top" wrapText="1"/>
    </xf>
    <xf numFmtId="49" fontId="10" fillId="0" borderId="6" xfId="21" applyNumberFormat="1" applyFont="1" applyBorder="1" applyAlignment="1">
      <alignment horizontal="left" vertical="top" wrapText="1"/>
    </xf>
    <xf numFmtId="49" fontId="12" fillId="0" borderId="1" xfId="21" applyNumberFormat="1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49" fontId="17" fillId="0" borderId="1" xfId="21" applyNumberFormat="1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18" applyFont="1" applyBorder="1" applyAlignment="1">
      <alignment horizontal="center" vertical="center" wrapText="1"/>
    </xf>
    <xf numFmtId="0" fontId="10" fillId="0" borderId="0" xfId="10" applyFont="1" applyAlignment="1">
      <alignment horizontal="right"/>
    </xf>
    <xf numFmtId="0" fontId="10" fillId="0" borderId="0" xfId="11" applyFont="1" applyAlignment="1">
      <alignment horizontal="right"/>
    </xf>
    <xf numFmtId="0" fontId="15" fillId="0" borderId="0" xfId="0" applyFont="1" applyAlignment="1">
      <alignment horizontal="center" vertical="top" wrapText="1"/>
    </xf>
    <xf numFmtId="0" fontId="14" fillId="0" borderId="0" xfId="24" applyFont="1" applyBorder="1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10" fillId="0" borderId="2" xfId="24" applyFont="1" applyBorder="1" applyAlignment="1">
      <alignment horizontal="center" wrapText="1"/>
    </xf>
    <xf numFmtId="0" fontId="10" fillId="0" borderId="0" xfId="24" applyFont="1" applyBorder="1" applyAlignment="1">
      <alignment horizontal="left"/>
    </xf>
  </cellXfs>
  <cellStyles count="28">
    <cellStyle name="Акт" xfId="1" xr:uid="{00000000-0005-0000-0000-000000000000}"/>
    <cellStyle name="АктМТСН" xfId="2" xr:uid="{00000000-0005-0000-0000-000001000000}"/>
    <cellStyle name="ВедРесурсов" xfId="3" xr:uid="{00000000-0005-0000-0000-000002000000}"/>
    <cellStyle name="ВедРесурсовАкт" xfId="4" xr:uid="{00000000-0005-0000-0000-000003000000}"/>
    <cellStyle name="Итоги" xfId="5" xr:uid="{00000000-0005-0000-0000-000004000000}"/>
    <cellStyle name="ИтогоАктБазЦ" xfId="6" xr:uid="{00000000-0005-0000-0000-000005000000}"/>
    <cellStyle name="ИтогоАктБИМ" xfId="7" xr:uid="{00000000-0005-0000-0000-000006000000}"/>
    <cellStyle name="ИтогоАктРесМет" xfId="8" xr:uid="{00000000-0005-0000-0000-000007000000}"/>
    <cellStyle name="ИтогоАктТекЦ" xfId="9" xr:uid="{00000000-0005-0000-0000-000008000000}"/>
    <cellStyle name="ИтогоБазЦ" xfId="10" xr:uid="{00000000-0005-0000-0000-000009000000}"/>
    <cellStyle name="ИтогоБИМ" xfId="11" xr:uid="{00000000-0005-0000-0000-00000A000000}"/>
    <cellStyle name="ИтогоРесМет" xfId="12" xr:uid="{00000000-0005-0000-0000-00000B000000}"/>
    <cellStyle name="ИтогоТекЦ" xfId="13" xr:uid="{00000000-0005-0000-0000-00000C000000}"/>
    <cellStyle name="ЛокСмета" xfId="14" xr:uid="{00000000-0005-0000-0000-00000D000000}"/>
    <cellStyle name="ЛокСмМТСН" xfId="15" xr:uid="{00000000-0005-0000-0000-00000E000000}"/>
    <cellStyle name="М29" xfId="16" xr:uid="{00000000-0005-0000-0000-00000F000000}"/>
    <cellStyle name="ОбСмета" xfId="17" xr:uid="{00000000-0005-0000-0000-000010000000}"/>
    <cellStyle name="Обычный" xfId="0" builtinId="0"/>
    <cellStyle name="Обычный_Мои данные" xfId="18" xr:uid="{00000000-0005-0000-0000-000012000000}"/>
    <cellStyle name="Параметр" xfId="19" xr:uid="{00000000-0005-0000-0000-000013000000}"/>
    <cellStyle name="ПеременныеСметы" xfId="20" xr:uid="{00000000-0005-0000-0000-000014000000}"/>
    <cellStyle name="РесСмета" xfId="21" xr:uid="{00000000-0005-0000-0000-000015000000}"/>
    <cellStyle name="СводкаСтоимРаб" xfId="22" xr:uid="{00000000-0005-0000-0000-000016000000}"/>
    <cellStyle name="СводРасч" xfId="23" xr:uid="{00000000-0005-0000-0000-000017000000}"/>
    <cellStyle name="Титул" xfId="24" xr:uid="{00000000-0005-0000-0000-000018000000}"/>
    <cellStyle name="Хвост" xfId="25" xr:uid="{00000000-0005-0000-0000-000019000000}"/>
    <cellStyle name="Хвост_Переменные и константы" xfId="26" xr:uid="{00000000-0005-0000-0000-00001A000000}"/>
    <cellStyle name="Экспертиза" xfId="27" xr:uid="{00000000-0005-0000-0000-00001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O174"/>
  <sheetViews>
    <sheetView showGridLines="0" tabSelected="1" zoomScale="92" zoomScaleNormal="92" zoomScaleSheetLayoutView="100" workbookViewId="0">
      <selection activeCell="A171" sqref="A171"/>
    </sheetView>
  </sheetViews>
  <sheetFormatPr defaultColWidth="9.109375" defaultRowHeight="11.4" outlineLevelRow="1" x14ac:dyDescent="0.2"/>
  <cols>
    <col min="1" max="1" width="8.5546875" style="1" customWidth="1"/>
    <col min="2" max="2" width="34.44140625" style="1" customWidth="1"/>
    <col min="3" max="3" width="11.88671875" style="1" customWidth="1"/>
    <col min="4" max="5" width="12.109375" style="1" customWidth="1"/>
    <col min="6" max="6" width="9.6640625" style="1" customWidth="1"/>
    <col min="7" max="8" width="12.109375" style="1" customWidth="1"/>
    <col min="9" max="9" width="9.6640625" style="1" customWidth="1"/>
    <col min="10" max="13" width="12.109375" style="1" customWidth="1"/>
    <col min="14" max="14" width="9.6640625" style="1" customWidth="1"/>
    <col min="15" max="16384" width="9.109375" style="1"/>
  </cols>
  <sheetData>
    <row r="1" spans="1:14" ht="13.8" x14ac:dyDescent="0.25">
      <c r="A1" s="3"/>
      <c r="B1" s="3"/>
      <c r="C1" s="3"/>
      <c r="D1" s="3"/>
      <c r="E1" s="3"/>
      <c r="F1" s="3"/>
      <c r="G1" s="3"/>
      <c r="H1" s="3"/>
      <c r="I1" s="4"/>
      <c r="J1" s="4"/>
      <c r="K1" s="3"/>
      <c r="L1" s="3"/>
      <c r="M1" s="3"/>
      <c r="N1" s="3"/>
    </row>
    <row r="2" spans="1:14" ht="13.8" outlineLevel="1" x14ac:dyDescent="0.25">
      <c r="A2" s="5"/>
      <c r="B2" s="3"/>
      <c r="C2" s="3"/>
      <c r="D2" s="3"/>
      <c r="E2" s="3"/>
      <c r="F2" s="3"/>
      <c r="G2" s="3"/>
      <c r="H2" s="3"/>
      <c r="I2" s="6"/>
      <c r="J2" s="3"/>
      <c r="K2" s="3"/>
      <c r="L2" s="3"/>
      <c r="M2" s="3"/>
      <c r="N2" s="3"/>
    </row>
    <row r="3" spans="1:14" ht="13.8" outlineLevel="1" x14ac:dyDescent="0.25">
      <c r="A3" s="64" t="s">
        <v>25</v>
      </c>
      <c r="B3" s="64"/>
      <c r="C3" s="64"/>
      <c r="D3" s="64"/>
      <c r="E3" s="64"/>
      <c r="F3" s="3"/>
      <c r="G3" s="3"/>
      <c r="H3" s="3"/>
      <c r="I3" s="64" t="s">
        <v>338</v>
      </c>
      <c r="J3" s="64"/>
      <c r="K3" s="64"/>
      <c r="L3" s="64"/>
      <c r="M3" s="64"/>
      <c r="N3" s="64"/>
    </row>
    <row r="4" spans="1:14" ht="13.8" outlineLevel="1" x14ac:dyDescent="0.25">
      <c r="A4" s="64"/>
      <c r="B4" s="64"/>
      <c r="C4" s="64"/>
      <c r="D4" s="64"/>
      <c r="E4" s="64"/>
      <c r="F4" s="3"/>
      <c r="G4" s="3"/>
      <c r="H4" s="3"/>
      <c r="I4" s="64" t="s">
        <v>339</v>
      </c>
      <c r="J4" s="64"/>
      <c r="K4" s="64"/>
      <c r="L4" s="64"/>
      <c r="M4" s="64"/>
      <c r="N4" s="64"/>
    </row>
    <row r="5" spans="1:14" ht="13.8" outlineLevel="1" x14ac:dyDescent="0.25">
      <c r="A5" s="7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ht="13.8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7" customHeight="1" x14ac:dyDescent="0.25">
      <c r="A7" s="63" t="s">
        <v>335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</row>
    <row r="8" spans="1:14" ht="13.2" x14ac:dyDescent="0.2">
      <c r="A8" s="60" t="s">
        <v>1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</row>
    <row r="9" spans="1:14" ht="14.4" x14ac:dyDescent="0.2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4" ht="16.8" x14ac:dyDescent="0.2">
      <c r="A10" s="61" t="s">
        <v>333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</row>
    <row r="11" spans="1:14" ht="13.2" x14ac:dyDescent="0.2">
      <c r="A11" s="60" t="s">
        <v>4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</row>
    <row r="12" spans="1:14" ht="27" customHeight="1" x14ac:dyDescent="0.25">
      <c r="A12" s="63" t="s">
        <v>336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</row>
    <row r="13" spans="1:14" ht="13.2" x14ac:dyDescent="0.2">
      <c r="A13" s="62" t="s">
        <v>0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</row>
    <row r="14" spans="1:14" ht="14.4" x14ac:dyDescent="0.25">
      <c r="A14" s="9"/>
      <c r="B14" s="3"/>
      <c r="C14" s="3"/>
      <c r="D14" s="3"/>
      <c r="E14" s="3"/>
      <c r="F14" s="3"/>
      <c r="G14" s="3"/>
      <c r="H14" s="3"/>
      <c r="I14" s="10"/>
      <c r="J14" s="10"/>
      <c r="K14" s="3"/>
      <c r="L14" s="3"/>
      <c r="M14" s="3"/>
      <c r="N14" s="3"/>
    </row>
    <row r="15" spans="1:14" ht="13.8" x14ac:dyDescent="0.25">
      <c r="A15" s="3"/>
      <c r="B15" s="64"/>
      <c r="C15" s="64"/>
      <c r="D15" s="64"/>
      <c r="E15" s="64"/>
      <c r="F15" s="64"/>
      <c r="G15" s="64"/>
      <c r="H15" s="64"/>
      <c r="I15" s="3"/>
      <c r="J15" s="7"/>
      <c r="K15" s="11" t="s">
        <v>23</v>
      </c>
      <c r="L15" s="3"/>
      <c r="M15" s="11" t="s">
        <v>24</v>
      </c>
      <c r="N15" s="3"/>
    </row>
    <row r="16" spans="1:14" ht="13.8" x14ac:dyDescent="0.25">
      <c r="A16" s="12"/>
      <c r="B16" s="3"/>
      <c r="C16" s="3"/>
      <c r="D16" s="13"/>
      <c r="E16" s="13"/>
      <c r="F16" s="7" t="s">
        <v>2</v>
      </c>
      <c r="G16" s="7"/>
      <c r="H16" s="7"/>
      <c r="I16" s="7"/>
      <c r="J16" s="58">
        <f>28629/1000</f>
        <v>28.629000000000001</v>
      </c>
      <c r="K16" s="58"/>
      <c r="L16" s="59">
        <f>376492.8/1000</f>
        <v>376.49279999999999</v>
      </c>
      <c r="M16" s="59"/>
      <c r="N16" s="14" t="s">
        <v>6</v>
      </c>
    </row>
    <row r="17" spans="1:15" ht="13.8" x14ac:dyDescent="0.25">
      <c r="A17" s="12"/>
      <c r="B17" s="3"/>
      <c r="C17" s="15"/>
      <c r="D17" s="13"/>
      <c r="E17" s="13"/>
      <c r="F17" s="7" t="s">
        <v>5</v>
      </c>
      <c r="G17" s="7"/>
      <c r="H17" s="7"/>
      <c r="I17" s="7"/>
      <c r="J17" s="58">
        <f>2619/1000</f>
        <v>2.6190000000000002</v>
      </c>
      <c r="K17" s="58"/>
      <c r="L17" s="59">
        <f>66827/1000</f>
        <v>66.826999999999998</v>
      </c>
      <c r="M17" s="59"/>
      <c r="N17" s="14" t="s">
        <v>6</v>
      </c>
    </row>
    <row r="18" spans="1:15" ht="13.8" x14ac:dyDescent="0.25">
      <c r="A18" s="12"/>
      <c r="B18" s="3"/>
      <c r="C18" s="3"/>
      <c r="D18" s="13"/>
      <c r="E18" s="13"/>
      <c r="F18" s="7" t="s">
        <v>13</v>
      </c>
      <c r="G18" s="7"/>
      <c r="H18" s="7"/>
      <c r="I18" s="7"/>
      <c r="J18" s="58">
        <v>293.83999999999997</v>
      </c>
      <c r="K18" s="58"/>
      <c r="L18" s="59">
        <v>293.83999999999997</v>
      </c>
      <c r="M18" s="59"/>
      <c r="N18" s="14" t="s">
        <v>7</v>
      </c>
    </row>
    <row r="19" spans="1:15" ht="13.8" x14ac:dyDescent="0.25">
      <c r="A19" s="12"/>
      <c r="B19" s="3"/>
      <c r="C19" s="7"/>
      <c r="D19" s="3"/>
      <c r="E19" s="7"/>
      <c r="F19" s="7" t="s">
        <v>14</v>
      </c>
      <c r="G19" s="7"/>
      <c r="H19" s="7"/>
      <c r="I19" s="7"/>
      <c r="J19" s="58">
        <v>5.92</v>
      </c>
      <c r="K19" s="58"/>
      <c r="L19" s="59">
        <v>5.92</v>
      </c>
      <c r="M19" s="59"/>
      <c r="N19" s="14" t="s">
        <v>7</v>
      </c>
    </row>
    <row r="20" spans="1:15" ht="13.8" x14ac:dyDescent="0.25">
      <c r="A20" s="12"/>
      <c r="B20" s="3"/>
      <c r="C20" s="7"/>
      <c r="D20" s="3"/>
      <c r="E20" s="7"/>
      <c r="F20" s="16" t="s">
        <v>334</v>
      </c>
      <c r="G20" s="7"/>
      <c r="H20" s="7"/>
      <c r="I20" s="7"/>
      <c r="J20" s="7"/>
      <c r="K20" s="3"/>
      <c r="L20" s="3"/>
      <c r="M20" s="3"/>
      <c r="N20" s="3"/>
    </row>
    <row r="21" spans="1:15" ht="13.8" x14ac:dyDescent="0.25">
      <c r="A21" s="12"/>
      <c r="B21" s="17"/>
      <c r="C21" s="18"/>
      <c r="D21" s="10"/>
      <c r="E21" s="10"/>
      <c r="F21" s="10"/>
      <c r="G21" s="10"/>
      <c r="H21" s="10"/>
      <c r="I21" s="10"/>
      <c r="J21" s="10"/>
      <c r="K21" s="3"/>
      <c r="L21" s="3"/>
      <c r="M21" s="3"/>
      <c r="N21" s="3"/>
    </row>
    <row r="22" spans="1:15" ht="21.75" customHeight="1" x14ac:dyDescent="0.2">
      <c r="A22" s="56" t="s">
        <v>3</v>
      </c>
      <c r="B22" s="56" t="s">
        <v>15</v>
      </c>
      <c r="C22" s="56" t="s">
        <v>16</v>
      </c>
      <c r="D22" s="57" t="s">
        <v>18</v>
      </c>
      <c r="E22" s="57"/>
      <c r="F22" s="57"/>
      <c r="G22" s="57" t="s">
        <v>21</v>
      </c>
      <c r="H22" s="57"/>
      <c r="I22" s="57"/>
      <c r="J22" s="56" t="s">
        <v>17</v>
      </c>
      <c r="K22" s="56"/>
      <c r="L22" s="57" t="s">
        <v>22</v>
      </c>
      <c r="M22" s="57"/>
      <c r="N22" s="57"/>
    </row>
    <row r="23" spans="1:15" ht="33" customHeight="1" x14ac:dyDescent="0.2">
      <c r="A23" s="56"/>
      <c r="B23" s="56"/>
      <c r="C23" s="56"/>
      <c r="D23" s="57" t="s">
        <v>8</v>
      </c>
      <c r="E23" s="19" t="s">
        <v>19</v>
      </c>
      <c r="F23" s="20" t="s">
        <v>20</v>
      </c>
      <c r="G23" s="57" t="s">
        <v>8</v>
      </c>
      <c r="H23" s="19" t="s">
        <v>19</v>
      </c>
      <c r="I23" s="20" t="s">
        <v>20</v>
      </c>
      <c r="J23" s="20" t="s">
        <v>9</v>
      </c>
      <c r="K23" s="20" t="s">
        <v>10</v>
      </c>
      <c r="L23" s="57" t="s">
        <v>8</v>
      </c>
      <c r="M23" s="19" t="s">
        <v>19</v>
      </c>
      <c r="N23" s="20" t="s">
        <v>20</v>
      </c>
    </row>
    <row r="24" spans="1:15" ht="27.75" customHeight="1" x14ac:dyDescent="0.2">
      <c r="A24" s="56"/>
      <c r="B24" s="56"/>
      <c r="C24" s="56"/>
      <c r="D24" s="57"/>
      <c r="E24" s="20" t="s">
        <v>11</v>
      </c>
      <c r="F24" s="19" t="s">
        <v>12</v>
      </c>
      <c r="G24" s="57"/>
      <c r="H24" s="20" t="s">
        <v>11</v>
      </c>
      <c r="I24" s="19" t="s">
        <v>12</v>
      </c>
      <c r="J24" s="19" t="s">
        <v>11</v>
      </c>
      <c r="K24" s="20" t="s">
        <v>12</v>
      </c>
      <c r="L24" s="57"/>
      <c r="M24" s="20" t="s">
        <v>11</v>
      </c>
      <c r="N24" s="19" t="s">
        <v>12</v>
      </c>
    </row>
    <row r="25" spans="1:15" s="2" customFormat="1" ht="13.8" x14ac:dyDescent="0.25">
      <c r="A25" s="28">
        <v>1</v>
      </c>
      <c r="B25" s="28">
        <v>2</v>
      </c>
      <c r="C25" s="28">
        <v>3</v>
      </c>
      <c r="D25" s="28">
        <v>4</v>
      </c>
      <c r="E25" s="28">
        <v>5</v>
      </c>
      <c r="F25" s="28">
        <v>6</v>
      </c>
      <c r="G25" s="28">
        <v>7</v>
      </c>
      <c r="H25" s="28">
        <v>8</v>
      </c>
      <c r="I25" s="28">
        <v>9</v>
      </c>
      <c r="J25" s="28">
        <v>10</v>
      </c>
      <c r="K25" s="28">
        <v>11</v>
      </c>
      <c r="L25" s="28">
        <v>12</v>
      </c>
      <c r="M25" s="28">
        <v>13</v>
      </c>
      <c r="N25" s="28">
        <v>14</v>
      </c>
    </row>
    <row r="26" spans="1:15" s="2" customFormat="1" ht="22.2" customHeight="1" x14ac:dyDescent="0.2">
      <c r="A26" s="54" t="s">
        <v>26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</row>
    <row r="27" spans="1:15" s="2" customFormat="1" ht="19.95" customHeight="1" x14ac:dyDescent="0.2">
      <c r="A27" s="52" t="s">
        <v>27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</row>
    <row r="28" spans="1:15" s="2" customFormat="1" ht="82.8" x14ac:dyDescent="0.2">
      <c r="A28" s="29">
        <v>1</v>
      </c>
      <c r="B28" s="30" t="s">
        <v>28</v>
      </c>
      <c r="C28" s="31" t="s">
        <v>29</v>
      </c>
      <c r="D28" s="32">
        <v>435.33</v>
      </c>
      <c r="E28" s="32">
        <v>221.51</v>
      </c>
      <c r="F28" s="33" t="s">
        <v>30</v>
      </c>
      <c r="G28" s="32">
        <v>87</v>
      </c>
      <c r="H28" s="32">
        <v>44</v>
      </c>
      <c r="I28" s="33" t="s">
        <v>31</v>
      </c>
      <c r="J28" s="33" t="s">
        <v>32</v>
      </c>
      <c r="K28" s="33" t="s">
        <v>33</v>
      </c>
      <c r="L28" s="32">
        <v>1537</v>
      </c>
      <c r="M28" s="32">
        <v>1131</v>
      </c>
      <c r="N28" s="33" t="s">
        <v>34</v>
      </c>
    </row>
    <row r="29" spans="1:15" s="2" customFormat="1" ht="14.4" x14ac:dyDescent="0.2">
      <c r="A29" s="34" t="s">
        <v>35</v>
      </c>
      <c r="B29" s="35" t="s">
        <v>36</v>
      </c>
      <c r="C29" s="36"/>
      <c r="D29" s="37" t="s">
        <v>37</v>
      </c>
      <c r="E29" s="37"/>
      <c r="F29" s="37"/>
      <c r="G29" s="37">
        <v>61</v>
      </c>
      <c r="H29" s="37"/>
      <c r="I29" s="37"/>
      <c r="J29" s="37"/>
      <c r="K29" s="37" t="s">
        <v>37</v>
      </c>
      <c r="L29" s="37">
        <v>1586</v>
      </c>
      <c r="M29" s="37"/>
      <c r="N29" s="37"/>
      <c r="O29" s="27"/>
    </row>
    <row r="30" spans="1:15" s="2" customFormat="1" ht="14.4" x14ac:dyDescent="0.2">
      <c r="A30" s="34" t="s">
        <v>35</v>
      </c>
      <c r="B30" s="35" t="s">
        <v>38</v>
      </c>
      <c r="C30" s="36"/>
      <c r="D30" s="37" t="s">
        <v>39</v>
      </c>
      <c r="E30" s="37"/>
      <c r="F30" s="37"/>
      <c r="G30" s="37">
        <v>37</v>
      </c>
      <c r="H30" s="37"/>
      <c r="I30" s="37"/>
      <c r="J30" s="37"/>
      <c r="K30" s="37" t="s">
        <v>39</v>
      </c>
      <c r="L30" s="37">
        <v>961</v>
      </c>
      <c r="M30" s="37"/>
      <c r="N30" s="37"/>
      <c r="O30" s="27"/>
    </row>
    <row r="31" spans="1:15" s="2" customFormat="1" ht="14.4" x14ac:dyDescent="0.2">
      <c r="A31" s="34" t="s">
        <v>35</v>
      </c>
      <c r="B31" s="35" t="s">
        <v>40</v>
      </c>
      <c r="C31" s="36"/>
      <c r="D31" s="37"/>
      <c r="E31" s="37"/>
      <c r="F31" s="37"/>
      <c r="G31" s="37">
        <v>185</v>
      </c>
      <c r="H31" s="37"/>
      <c r="I31" s="37"/>
      <c r="J31" s="37"/>
      <c r="K31" s="37"/>
      <c r="L31" s="37">
        <v>4084</v>
      </c>
      <c r="M31" s="37"/>
      <c r="N31" s="37"/>
      <c r="O31" s="27"/>
    </row>
    <row r="32" spans="1:15" s="2" customFormat="1" ht="69" x14ac:dyDescent="0.2">
      <c r="A32" s="29">
        <v>2</v>
      </c>
      <c r="B32" s="30" t="s">
        <v>41</v>
      </c>
      <c r="C32" s="31" t="s">
        <v>42</v>
      </c>
      <c r="D32" s="32">
        <v>979.35</v>
      </c>
      <c r="E32" s="32">
        <v>737.4</v>
      </c>
      <c r="F32" s="33" t="s">
        <v>43</v>
      </c>
      <c r="G32" s="32">
        <v>39</v>
      </c>
      <c r="H32" s="32">
        <v>29</v>
      </c>
      <c r="I32" s="33" t="s">
        <v>44</v>
      </c>
      <c r="J32" s="33" t="s">
        <v>32</v>
      </c>
      <c r="K32" s="33" t="s">
        <v>33</v>
      </c>
      <c r="L32" s="32">
        <v>845</v>
      </c>
      <c r="M32" s="32">
        <v>753</v>
      </c>
      <c r="N32" s="33" t="s">
        <v>45</v>
      </c>
    </row>
    <row r="33" spans="1:15" s="2" customFormat="1" ht="14.4" x14ac:dyDescent="0.2">
      <c r="A33" s="34" t="s">
        <v>35</v>
      </c>
      <c r="B33" s="35" t="s">
        <v>46</v>
      </c>
      <c r="C33" s="36"/>
      <c r="D33" s="37" t="s">
        <v>37</v>
      </c>
      <c r="E33" s="37"/>
      <c r="F33" s="37"/>
      <c r="G33" s="37">
        <v>33</v>
      </c>
      <c r="H33" s="37"/>
      <c r="I33" s="37"/>
      <c r="J33" s="37"/>
      <c r="K33" s="37" t="s">
        <v>37</v>
      </c>
      <c r="L33" s="37">
        <v>851</v>
      </c>
      <c r="M33" s="37"/>
      <c r="N33" s="37"/>
      <c r="O33" s="27"/>
    </row>
    <row r="34" spans="1:15" s="2" customFormat="1" ht="14.4" x14ac:dyDescent="0.2">
      <c r="A34" s="34" t="s">
        <v>35</v>
      </c>
      <c r="B34" s="35" t="s">
        <v>47</v>
      </c>
      <c r="C34" s="36"/>
      <c r="D34" s="37" t="s">
        <v>39</v>
      </c>
      <c r="E34" s="37"/>
      <c r="F34" s="37"/>
      <c r="G34" s="37">
        <v>20</v>
      </c>
      <c r="H34" s="37"/>
      <c r="I34" s="37"/>
      <c r="J34" s="37"/>
      <c r="K34" s="37" t="s">
        <v>39</v>
      </c>
      <c r="L34" s="37">
        <v>516</v>
      </c>
      <c r="M34" s="37"/>
      <c r="N34" s="37"/>
      <c r="O34" s="27"/>
    </row>
    <row r="35" spans="1:15" s="2" customFormat="1" ht="14.4" x14ac:dyDescent="0.2">
      <c r="A35" s="34" t="s">
        <v>35</v>
      </c>
      <c r="B35" s="35" t="s">
        <v>40</v>
      </c>
      <c r="C35" s="36"/>
      <c r="D35" s="37"/>
      <c r="E35" s="37"/>
      <c r="F35" s="37"/>
      <c r="G35" s="37">
        <v>92</v>
      </c>
      <c r="H35" s="37"/>
      <c r="I35" s="37"/>
      <c r="J35" s="37"/>
      <c r="K35" s="37"/>
      <c r="L35" s="37">
        <v>2212</v>
      </c>
      <c r="M35" s="37"/>
      <c r="N35" s="37"/>
      <c r="O35" s="27"/>
    </row>
    <row r="36" spans="1:15" s="2" customFormat="1" ht="82.8" x14ac:dyDescent="0.2">
      <c r="A36" s="29">
        <v>3</v>
      </c>
      <c r="B36" s="30" t="s">
        <v>48</v>
      </c>
      <c r="C36" s="31" t="s">
        <v>49</v>
      </c>
      <c r="D36" s="32">
        <v>680.75</v>
      </c>
      <c r="E36" s="32">
        <v>584.74</v>
      </c>
      <c r="F36" s="33" t="s">
        <v>50</v>
      </c>
      <c r="G36" s="32">
        <v>419</v>
      </c>
      <c r="H36" s="32">
        <v>360</v>
      </c>
      <c r="I36" s="33" t="s">
        <v>51</v>
      </c>
      <c r="J36" s="33" t="s">
        <v>32</v>
      </c>
      <c r="K36" s="33" t="s">
        <v>33</v>
      </c>
      <c r="L36" s="32">
        <v>9755</v>
      </c>
      <c r="M36" s="32">
        <v>9193</v>
      </c>
      <c r="N36" s="33" t="s">
        <v>52</v>
      </c>
    </row>
    <row r="37" spans="1:15" s="2" customFormat="1" ht="14.4" x14ac:dyDescent="0.2">
      <c r="A37" s="34" t="s">
        <v>35</v>
      </c>
      <c r="B37" s="35" t="s">
        <v>53</v>
      </c>
      <c r="C37" s="36"/>
      <c r="D37" s="38">
        <v>0.77</v>
      </c>
      <c r="E37" s="37"/>
      <c r="F37" s="37"/>
      <c r="G37" s="37">
        <v>280</v>
      </c>
      <c r="H37" s="37"/>
      <c r="I37" s="37"/>
      <c r="J37" s="37"/>
      <c r="K37" s="38">
        <v>0.77</v>
      </c>
      <c r="L37" s="37">
        <v>7136</v>
      </c>
      <c r="M37" s="37"/>
      <c r="N37" s="37"/>
      <c r="O37" s="27"/>
    </row>
    <row r="38" spans="1:15" s="2" customFormat="1" ht="14.4" x14ac:dyDescent="0.2">
      <c r="A38" s="34" t="s">
        <v>35</v>
      </c>
      <c r="B38" s="35" t="s">
        <v>54</v>
      </c>
      <c r="C38" s="36"/>
      <c r="D38" s="38">
        <v>0.5</v>
      </c>
      <c r="E38" s="37"/>
      <c r="F38" s="37"/>
      <c r="G38" s="37">
        <v>182</v>
      </c>
      <c r="H38" s="37"/>
      <c r="I38" s="37"/>
      <c r="J38" s="37"/>
      <c r="K38" s="38">
        <v>0.5</v>
      </c>
      <c r="L38" s="37">
        <v>4634</v>
      </c>
      <c r="M38" s="37"/>
      <c r="N38" s="37"/>
      <c r="O38" s="27"/>
    </row>
    <row r="39" spans="1:15" s="2" customFormat="1" ht="14.4" x14ac:dyDescent="0.2">
      <c r="A39" s="34" t="s">
        <v>35</v>
      </c>
      <c r="B39" s="35" t="s">
        <v>40</v>
      </c>
      <c r="C39" s="36"/>
      <c r="D39" s="37"/>
      <c r="E39" s="37"/>
      <c r="F39" s="37"/>
      <c r="G39" s="37">
        <v>881</v>
      </c>
      <c r="H39" s="37"/>
      <c r="I39" s="37"/>
      <c r="J39" s="37"/>
      <c r="K39" s="37"/>
      <c r="L39" s="37">
        <v>21525</v>
      </c>
      <c r="M39" s="37"/>
      <c r="N39" s="37"/>
      <c r="O39" s="27"/>
    </row>
    <row r="40" spans="1:15" s="2" customFormat="1" ht="69" x14ac:dyDescent="0.2">
      <c r="A40" s="29">
        <v>4</v>
      </c>
      <c r="B40" s="30" t="s">
        <v>55</v>
      </c>
      <c r="C40" s="39">
        <v>0.1782</v>
      </c>
      <c r="D40" s="32">
        <v>641</v>
      </c>
      <c r="E40" s="32">
        <v>595.99</v>
      </c>
      <c r="F40" s="33" t="s">
        <v>56</v>
      </c>
      <c r="G40" s="32">
        <v>114</v>
      </c>
      <c r="H40" s="32">
        <v>106</v>
      </c>
      <c r="I40" s="33" t="s">
        <v>57</v>
      </c>
      <c r="J40" s="33" t="s">
        <v>32</v>
      </c>
      <c r="K40" s="33" t="s">
        <v>33</v>
      </c>
      <c r="L40" s="32">
        <v>2787</v>
      </c>
      <c r="M40" s="32">
        <v>2711</v>
      </c>
      <c r="N40" s="33" t="s">
        <v>58</v>
      </c>
    </row>
    <row r="41" spans="1:15" s="2" customFormat="1" ht="14.4" x14ac:dyDescent="0.2">
      <c r="A41" s="34" t="s">
        <v>35</v>
      </c>
      <c r="B41" s="35" t="s">
        <v>59</v>
      </c>
      <c r="C41" s="36"/>
      <c r="D41" s="38">
        <v>0.8</v>
      </c>
      <c r="E41" s="37"/>
      <c r="F41" s="37"/>
      <c r="G41" s="37">
        <v>87</v>
      </c>
      <c r="H41" s="37"/>
      <c r="I41" s="37"/>
      <c r="J41" s="37"/>
      <c r="K41" s="38">
        <v>0.8</v>
      </c>
      <c r="L41" s="37">
        <v>2239</v>
      </c>
      <c r="M41" s="37"/>
      <c r="N41" s="37"/>
      <c r="O41" s="27"/>
    </row>
    <row r="42" spans="1:15" s="2" customFormat="1" ht="14.4" x14ac:dyDescent="0.2">
      <c r="A42" s="34" t="s">
        <v>35</v>
      </c>
      <c r="B42" s="35" t="s">
        <v>60</v>
      </c>
      <c r="C42" s="36"/>
      <c r="D42" s="38">
        <v>0.68</v>
      </c>
      <c r="E42" s="37"/>
      <c r="F42" s="37"/>
      <c r="G42" s="37">
        <v>74</v>
      </c>
      <c r="H42" s="37"/>
      <c r="I42" s="37"/>
      <c r="J42" s="37"/>
      <c r="K42" s="38">
        <v>0.68</v>
      </c>
      <c r="L42" s="37">
        <v>1903</v>
      </c>
      <c r="M42" s="37"/>
      <c r="N42" s="37"/>
      <c r="O42" s="27"/>
    </row>
    <row r="43" spans="1:15" s="2" customFormat="1" ht="14.4" x14ac:dyDescent="0.2">
      <c r="A43" s="34" t="s">
        <v>35</v>
      </c>
      <c r="B43" s="35" t="s">
        <v>40</v>
      </c>
      <c r="C43" s="36"/>
      <c r="D43" s="37"/>
      <c r="E43" s="37"/>
      <c r="F43" s="37"/>
      <c r="G43" s="37">
        <v>275</v>
      </c>
      <c r="H43" s="37"/>
      <c r="I43" s="37"/>
      <c r="J43" s="37"/>
      <c r="K43" s="37"/>
      <c r="L43" s="37">
        <v>6929</v>
      </c>
      <c r="M43" s="37"/>
      <c r="N43" s="37"/>
      <c r="O43" s="27"/>
    </row>
    <row r="44" spans="1:15" s="2" customFormat="1" ht="82.8" x14ac:dyDescent="0.2">
      <c r="A44" s="29">
        <v>5</v>
      </c>
      <c r="B44" s="30" t="s">
        <v>61</v>
      </c>
      <c r="C44" s="31" t="s">
        <v>62</v>
      </c>
      <c r="D44" s="32">
        <v>221.66</v>
      </c>
      <c r="E44" s="32">
        <v>221.66</v>
      </c>
      <c r="F44" s="32"/>
      <c r="G44" s="32">
        <v>79</v>
      </c>
      <c r="H44" s="32">
        <v>79</v>
      </c>
      <c r="I44" s="32"/>
      <c r="J44" s="33" t="s">
        <v>32</v>
      </c>
      <c r="K44" s="33" t="s">
        <v>33</v>
      </c>
      <c r="L44" s="32">
        <v>2016</v>
      </c>
      <c r="M44" s="32">
        <v>2016</v>
      </c>
      <c r="N44" s="32"/>
    </row>
    <row r="45" spans="1:15" s="2" customFormat="1" ht="14.4" x14ac:dyDescent="0.2">
      <c r="A45" s="34" t="s">
        <v>35</v>
      </c>
      <c r="B45" s="35" t="s">
        <v>63</v>
      </c>
      <c r="C45" s="36"/>
      <c r="D45" s="38">
        <v>0.77</v>
      </c>
      <c r="E45" s="37"/>
      <c r="F45" s="37"/>
      <c r="G45" s="37">
        <v>61</v>
      </c>
      <c r="H45" s="37"/>
      <c r="I45" s="37"/>
      <c r="J45" s="37"/>
      <c r="K45" s="38">
        <v>0.77</v>
      </c>
      <c r="L45" s="37">
        <v>1552</v>
      </c>
      <c r="M45" s="37"/>
      <c r="N45" s="37"/>
      <c r="O45" s="27"/>
    </row>
    <row r="46" spans="1:15" s="2" customFormat="1" ht="14.4" x14ac:dyDescent="0.2">
      <c r="A46" s="34" t="s">
        <v>35</v>
      </c>
      <c r="B46" s="35" t="s">
        <v>64</v>
      </c>
      <c r="C46" s="36"/>
      <c r="D46" s="38">
        <v>0.5</v>
      </c>
      <c r="E46" s="37"/>
      <c r="F46" s="37"/>
      <c r="G46" s="37">
        <v>40</v>
      </c>
      <c r="H46" s="37"/>
      <c r="I46" s="37"/>
      <c r="J46" s="37"/>
      <c r="K46" s="38">
        <v>0.5</v>
      </c>
      <c r="L46" s="37">
        <v>1008</v>
      </c>
      <c r="M46" s="37"/>
      <c r="N46" s="37"/>
      <c r="O46" s="27"/>
    </row>
    <row r="47" spans="1:15" s="2" customFormat="1" ht="14.4" x14ac:dyDescent="0.2">
      <c r="A47" s="34" t="s">
        <v>35</v>
      </c>
      <c r="B47" s="35" t="s">
        <v>40</v>
      </c>
      <c r="C47" s="36"/>
      <c r="D47" s="37"/>
      <c r="E47" s="37"/>
      <c r="F47" s="37"/>
      <c r="G47" s="37">
        <v>180</v>
      </c>
      <c r="H47" s="37"/>
      <c r="I47" s="37"/>
      <c r="J47" s="37"/>
      <c r="K47" s="37"/>
      <c r="L47" s="37">
        <v>4576</v>
      </c>
      <c r="M47" s="37"/>
      <c r="N47" s="37"/>
      <c r="O47" s="27"/>
    </row>
    <row r="48" spans="1:15" s="2" customFormat="1" ht="19.95" customHeight="1" x14ac:dyDescent="0.2">
      <c r="A48" s="52" t="s">
        <v>65</v>
      </c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</row>
    <row r="49" spans="1:15" s="2" customFormat="1" ht="124.2" x14ac:dyDescent="0.2">
      <c r="A49" s="29">
        <v>6</v>
      </c>
      <c r="B49" s="30" t="s">
        <v>66</v>
      </c>
      <c r="C49" s="31" t="s">
        <v>67</v>
      </c>
      <c r="D49" s="32">
        <v>1090.96</v>
      </c>
      <c r="E49" s="33" t="s">
        <v>68</v>
      </c>
      <c r="F49" s="33" t="s">
        <v>69</v>
      </c>
      <c r="G49" s="32">
        <v>724</v>
      </c>
      <c r="H49" s="32">
        <v>703</v>
      </c>
      <c r="I49" s="33" t="s">
        <v>70</v>
      </c>
      <c r="J49" s="33" t="s">
        <v>32</v>
      </c>
      <c r="K49" s="33" t="s">
        <v>33</v>
      </c>
      <c r="L49" s="32">
        <v>18135</v>
      </c>
      <c r="M49" s="33" t="s">
        <v>71</v>
      </c>
      <c r="N49" s="33" t="s">
        <v>72</v>
      </c>
    </row>
    <row r="50" spans="1:15" s="2" customFormat="1" ht="14.4" x14ac:dyDescent="0.2">
      <c r="A50" s="34" t="s">
        <v>35</v>
      </c>
      <c r="B50" s="35" t="s">
        <v>73</v>
      </c>
      <c r="C50" s="36"/>
      <c r="D50" s="37" t="s">
        <v>74</v>
      </c>
      <c r="E50" s="37"/>
      <c r="F50" s="37"/>
      <c r="G50" s="37">
        <v>644</v>
      </c>
      <c r="H50" s="37"/>
      <c r="I50" s="37"/>
      <c r="J50" s="37"/>
      <c r="K50" s="37" t="s">
        <v>74</v>
      </c>
      <c r="L50" s="37">
        <v>16404</v>
      </c>
      <c r="M50" s="37"/>
      <c r="N50" s="37"/>
      <c r="O50" s="27"/>
    </row>
    <row r="51" spans="1:15" s="2" customFormat="1" ht="14.4" x14ac:dyDescent="0.2">
      <c r="A51" s="34" t="s">
        <v>35</v>
      </c>
      <c r="B51" s="35" t="s">
        <v>75</v>
      </c>
      <c r="C51" s="36"/>
      <c r="D51" s="37" t="s">
        <v>76</v>
      </c>
      <c r="E51" s="37"/>
      <c r="F51" s="37"/>
      <c r="G51" s="37">
        <v>300</v>
      </c>
      <c r="H51" s="37"/>
      <c r="I51" s="37"/>
      <c r="J51" s="37"/>
      <c r="K51" s="37" t="s">
        <v>76</v>
      </c>
      <c r="L51" s="37">
        <v>7655</v>
      </c>
      <c r="M51" s="37"/>
      <c r="N51" s="37"/>
      <c r="O51" s="27"/>
    </row>
    <row r="52" spans="1:15" s="2" customFormat="1" ht="14.4" x14ac:dyDescent="0.2">
      <c r="A52" s="34" t="s">
        <v>35</v>
      </c>
      <c r="B52" s="35" t="s">
        <v>40</v>
      </c>
      <c r="C52" s="36"/>
      <c r="D52" s="37"/>
      <c r="E52" s="37"/>
      <c r="F52" s="37"/>
      <c r="G52" s="37">
        <v>1668</v>
      </c>
      <c r="H52" s="37"/>
      <c r="I52" s="37"/>
      <c r="J52" s="37"/>
      <c r="K52" s="37"/>
      <c r="L52" s="37">
        <v>42194</v>
      </c>
      <c r="M52" s="37"/>
      <c r="N52" s="37"/>
      <c r="O52" s="27"/>
    </row>
    <row r="53" spans="1:15" s="2" customFormat="1" ht="96.6" x14ac:dyDescent="0.2">
      <c r="A53" s="29">
        <v>7</v>
      </c>
      <c r="B53" s="30" t="s">
        <v>77</v>
      </c>
      <c r="C53" s="31" t="s">
        <v>78</v>
      </c>
      <c r="D53" s="32">
        <v>6513</v>
      </c>
      <c r="E53" s="33" t="s">
        <v>79</v>
      </c>
      <c r="F53" s="32"/>
      <c r="G53" s="32">
        <v>216</v>
      </c>
      <c r="H53" s="33" t="s">
        <v>80</v>
      </c>
      <c r="I53" s="32"/>
      <c r="J53" s="33" t="s">
        <v>32</v>
      </c>
      <c r="K53" s="33" t="s">
        <v>33</v>
      </c>
      <c r="L53" s="32">
        <v>1429</v>
      </c>
      <c r="M53" s="33" t="s">
        <v>81</v>
      </c>
      <c r="N53" s="32"/>
    </row>
    <row r="54" spans="1:15" s="2" customFormat="1" ht="96.6" x14ac:dyDescent="0.2">
      <c r="A54" s="29">
        <v>8</v>
      </c>
      <c r="B54" s="30" t="s">
        <v>82</v>
      </c>
      <c r="C54" s="39">
        <v>66.400000000000006</v>
      </c>
      <c r="D54" s="32">
        <v>85.71</v>
      </c>
      <c r="E54" s="33" t="s">
        <v>83</v>
      </c>
      <c r="F54" s="32"/>
      <c r="G54" s="32">
        <v>5691</v>
      </c>
      <c r="H54" s="33" t="s">
        <v>84</v>
      </c>
      <c r="I54" s="32"/>
      <c r="J54" s="33" t="s">
        <v>32</v>
      </c>
      <c r="K54" s="33" t="s">
        <v>33</v>
      </c>
      <c r="L54" s="32">
        <v>37618</v>
      </c>
      <c r="M54" s="33" t="s">
        <v>85</v>
      </c>
      <c r="N54" s="32"/>
    </row>
    <row r="55" spans="1:15" s="2" customFormat="1" ht="55.2" x14ac:dyDescent="0.2">
      <c r="A55" s="29">
        <v>9</v>
      </c>
      <c r="B55" s="30" t="s">
        <v>86</v>
      </c>
      <c r="C55" s="31" t="s">
        <v>87</v>
      </c>
      <c r="D55" s="32">
        <v>2919.43</v>
      </c>
      <c r="E55" s="33" t="s">
        <v>88</v>
      </c>
      <c r="F55" s="32"/>
      <c r="G55" s="32">
        <v>727</v>
      </c>
      <c r="H55" s="33" t="s">
        <v>89</v>
      </c>
      <c r="I55" s="32"/>
      <c r="J55" s="33" t="s">
        <v>32</v>
      </c>
      <c r="K55" s="33" t="s">
        <v>33</v>
      </c>
      <c r="L55" s="32">
        <v>4805</v>
      </c>
      <c r="M55" s="33" t="s">
        <v>90</v>
      </c>
      <c r="N55" s="32"/>
    </row>
    <row r="56" spans="1:15" s="2" customFormat="1" ht="19.95" customHeight="1" x14ac:dyDescent="0.2">
      <c r="A56" s="52" t="s">
        <v>91</v>
      </c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</row>
    <row r="57" spans="1:15" s="2" customFormat="1" ht="110.4" x14ac:dyDescent="0.2">
      <c r="A57" s="29">
        <v>10</v>
      </c>
      <c r="B57" s="30" t="s">
        <v>92</v>
      </c>
      <c r="C57" s="31" t="s">
        <v>42</v>
      </c>
      <c r="D57" s="32">
        <v>2467.65</v>
      </c>
      <c r="E57" s="33" t="s">
        <v>93</v>
      </c>
      <c r="F57" s="33" t="s">
        <v>94</v>
      </c>
      <c r="G57" s="32">
        <v>99</v>
      </c>
      <c r="H57" s="33" t="s">
        <v>95</v>
      </c>
      <c r="I57" s="33" t="s">
        <v>96</v>
      </c>
      <c r="J57" s="33" t="s">
        <v>32</v>
      </c>
      <c r="K57" s="33" t="s">
        <v>33</v>
      </c>
      <c r="L57" s="32">
        <v>1462</v>
      </c>
      <c r="M57" s="33" t="s">
        <v>97</v>
      </c>
      <c r="N57" s="33" t="s">
        <v>98</v>
      </c>
    </row>
    <row r="58" spans="1:15" s="2" customFormat="1" ht="14.4" x14ac:dyDescent="0.2">
      <c r="A58" s="34" t="s">
        <v>35</v>
      </c>
      <c r="B58" s="35" t="s">
        <v>99</v>
      </c>
      <c r="C58" s="36"/>
      <c r="D58" s="37" t="s">
        <v>100</v>
      </c>
      <c r="E58" s="37"/>
      <c r="F58" s="37"/>
      <c r="G58" s="37">
        <v>46</v>
      </c>
      <c r="H58" s="37"/>
      <c r="I58" s="37"/>
      <c r="J58" s="37"/>
      <c r="K58" s="37" t="s">
        <v>100</v>
      </c>
      <c r="L58" s="37">
        <v>1168</v>
      </c>
      <c r="M58" s="37"/>
      <c r="N58" s="37"/>
      <c r="O58" s="27"/>
    </row>
    <row r="59" spans="1:15" s="2" customFormat="1" ht="14.4" x14ac:dyDescent="0.2">
      <c r="A59" s="34" t="s">
        <v>35</v>
      </c>
      <c r="B59" s="35" t="s">
        <v>101</v>
      </c>
      <c r="C59" s="36"/>
      <c r="D59" s="37" t="s">
        <v>102</v>
      </c>
      <c r="E59" s="37"/>
      <c r="F59" s="37"/>
      <c r="G59" s="37">
        <v>23</v>
      </c>
      <c r="H59" s="37"/>
      <c r="I59" s="37"/>
      <c r="J59" s="37"/>
      <c r="K59" s="37" t="s">
        <v>102</v>
      </c>
      <c r="L59" s="37">
        <v>595</v>
      </c>
      <c r="M59" s="37"/>
      <c r="N59" s="37"/>
      <c r="O59" s="27"/>
    </row>
    <row r="60" spans="1:15" s="2" customFormat="1" ht="14.4" x14ac:dyDescent="0.2">
      <c r="A60" s="34" t="s">
        <v>35</v>
      </c>
      <c r="B60" s="35" t="s">
        <v>40</v>
      </c>
      <c r="C60" s="36"/>
      <c r="D60" s="37"/>
      <c r="E60" s="37"/>
      <c r="F60" s="37"/>
      <c r="G60" s="37">
        <v>168</v>
      </c>
      <c r="H60" s="37"/>
      <c r="I60" s="37"/>
      <c r="J60" s="37"/>
      <c r="K60" s="37"/>
      <c r="L60" s="37">
        <v>3225</v>
      </c>
      <c r="M60" s="37"/>
      <c r="N60" s="37"/>
      <c r="O60" s="27"/>
    </row>
    <row r="61" spans="1:15" s="2" customFormat="1" ht="69" x14ac:dyDescent="0.2">
      <c r="A61" s="29">
        <v>11</v>
      </c>
      <c r="B61" s="30" t="s">
        <v>103</v>
      </c>
      <c r="C61" s="39">
        <v>3.78</v>
      </c>
      <c r="D61" s="32">
        <v>995.03</v>
      </c>
      <c r="E61" s="33" t="s">
        <v>104</v>
      </c>
      <c r="F61" s="32"/>
      <c r="G61" s="32">
        <v>3761</v>
      </c>
      <c r="H61" s="33" t="s">
        <v>105</v>
      </c>
      <c r="I61" s="32"/>
      <c r="J61" s="33" t="s">
        <v>32</v>
      </c>
      <c r="K61" s="33" t="s">
        <v>33</v>
      </c>
      <c r="L61" s="32">
        <v>24862</v>
      </c>
      <c r="M61" s="33" t="s">
        <v>106</v>
      </c>
      <c r="N61" s="32"/>
    </row>
    <row r="62" spans="1:15" s="2" customFormat="1" ht="82.8" x14ac:dyDescent="0.2">
      <c r="A62" s="29">
        <v>12</v>
      </c>
      <c r="B62" s="30" t="s">
        <v>107</v>
      </c>
      <c r="C62" s="31" t="s">
        <v>108</v>
      </c>
      <c r="D62" s="32">
        <v>94.68</v>
      </c>
      <c r="E62" s="33" t="s">
        <v>109</v>
      </c>
      <c r="F62" s="32"/>
      <c r="G62" s="32">
        <v>189</v>
      </c>
      <c r="H62" s="33" t="s">
        <v>110</v>
      </c>
      <c r="I62" s="32"/>
      <c r="J62" s="33" t="s">
        <v>32</v>
      </c>
      <c r="K62" s="33" t="s">
        <v>33</v>
      </c>
      <c r="L62" s="32">
        <v>1252</v>
      </c>
      <c r="M62" s="33" t="s">
        <v>111</v>
      </c>
      <c r="N62" s="32"/>
    </row>
    <row r="63" spans="1:15" s="2" customFormat="1" ht="69" x14ac:dyDescent="0.2">
      <c r="A63" s="29">
        <v>13</v>
      </c>
      <c r="B63" s="30" t="s">
        <v>112</v>
      </c>
      <c r="C63" s="31" t="s">
        <v>113</v>
      </c>
      <c r="D63" s="32">
        <v>4.9400000000000004</v>
      </c>
      <c r="E63" s="33" t="s">
        <v>114</v>
      </c>
      <c r="F63" s="32"/>
      <c r="G63" s="32">
        <v>85</v>
      </c>
      <c r="H63" s="33" t="s">
        <v>115</v>
      </c>
      <c r="I63" s="32"/>
      <c r="J63" s="33" t="s">
        <v>32</v>
      </c>
      <c r="K63" s="33" t="s">
        <v>33</v>
      </c>
      <c r="L63" s="32">
        <v>564</v>
      </c>
      <c r="M63" s="33" t="s">
        <v>116</v>
      </c>
      <c r="N63" s="32"/>
    </row>
    <row r="64" spans="1:15" s="2" customFormat="1" ht="19.95" customHeight="1" x14ac:dyDescent="0.2">
      <c r="A64" s="52" t="s">
        <v>117</v>
      </c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</row>
    <row r="65" spans="1:15" s="2" customFormat="1" ht="69" x14ac:dyDescent="0.2">
      <c r="A65" s="29">
        <v>14</v>
      </c>
      <c r="B65" s="30" t="s">
        <v>118</v>
      </c>
      <c r="C65" s="31" t="s">
        <v>119</v>
      </c>
      <c r="D65" s="32">
        <v>138.84</v>
      </c>
      <c r="E65" s="32">
        <v>138.84</v>
      </c>
      <c r="F65" s="32"/>
      <c r="G65" s="32">
        <v>25</v>
      </c>
      <c r="H65" s="32">
        <v>25</v>
      </c>
      <c r="I65" s="32"/>
      <c r="J65" s="33" t="s">
        <v>32</v>
      </c>
      <c r="K65" s="33" t="s">
        <v>33</v>
      </c>
      <c r="L65" s="32">
        <v>631</v>
      </c>
      <c r="M65" s="32">
        <v>631</v>
      </c>
      <c r="N65" s="32"/>
    </row>
    <row r="66" spans="1:15" s="2" customFormat="1" ht="14.4" x14ac:dyDescent="0.2">
      <c r="A66" s="34" t="s">
        <v>35</v>
      </c>
      <c r="B66" s="35" t="s">
        <v>120</v>
      </c>
      <c r="C66" s="36"/>
      <c r="D66" s="38">
        <v>0.8</v>
      </c>
      <c r="E66" s="37"/>
      <c r="F66" s="37"/>
      <c r="G66" s="37">
        <v>20</v>
      </c>
      <c r="H66" s="37"/>
      <c r="I66" s="37"/>
      <c r="J66" s="37"/>
      <c r="K66" s="38">
        <v>0.8</v>
      </c>
      <c r="L66" s="37">
        <v>505</v>
      </c>
      <c r="M66" s="37"/>
      <c r="N66" s="37"/>
      <c r="O66" s="27"/>
    </row>
    <row r="67" spans="1:15" s="2" customFormat="1" ht="14.4" x14ac:dyDescent="0.2">
      <c r="A67" s="34" t="s">
        <v>35</v>
      </c>
      <c r="B67" s="35" t="s">
        <v>121</v>
      </c>
      <c r="C67" s="36"/>
      <c r="D67" s="38">
        <v>0.5</v>
      </c>
      <c r="E67" s="37"/>
      <c r="F67" s="37"/>
      <c r="G67" s="37">
        <v>13</v>
      </c>
      <c r="H67" s="37"/>
      <c r="I67" s="37"/>
      <c r="J67" s="37"/>
      <c r="K67" s="38">
        <v>0.5</v>
      </c>
      <c r="L67" s="37">
        <v>316</v>
      </c>
      <c r="M67" s="37"/>
      <c r="N67" s="37"/>
      <c r="O67" s="27"/>
    </row>
    <row r="68" spans="1:15" s="2" customFormat="1" ht="14.4" x14ac:dyDescent="0.2">
      <c r="A68" s="34" t="s">
        <v>35</v>
      </c>
      <c r="B68" s="35" t="s">
        <v>40</v>
      </c>
      <c r="C68" s="36"/>
      <c r="D68" s="37"/>
      <c r="E68" s="37"/>
      <c r="F68" s="37"/>
      <c r="G68" s="37">
        <v>58</v>
      </c>
      <c r="H68" s="37"/>
      <c r="I68" s="37"/>
      <c r="J68" s="37"/>
      <c r="K68" s="37"/>
      <c r="L68" s="37">
        <v>1452</v>
      </c>
      <c r="M68" s="37"/>
      <c r="N68" s="37"/>
      <c r="O68" s="27"/>
    </row>
    <row r="69" spans="1:15" s="2" customFormat="1" ht="138" x14ac:dyDescent="0.2">
      <c r="A69" s="29">
        <v>15</v>
      </c>
      <c r="B69" s="30" t="s">
        <v>122</v>
      </c>
      <c r="C69" s="39">
        <v>0.1782</v>
      </c>
      <c r="D69" s="32">
        <v>374.69</v>
      </c>
      <c r="E69" s="33" t="s">
        <v>123</v>
      </c>
      <c r="F69" s="33" t="s">
        <v>124</v>
      </c>
      <c r="G69" s="32">
        <v>67</v>
      </c>
      <c r="H69" s="33" t="s">
        <v>125</v>
      </c>
      <c r="I69" s="33" t="s">
        <v>126</v>
      </c>
      <c r="J69" s="33" t="s">
        <v>32</v>
      </c>
      <c r="K69" s="33" t="s">
        <v>33</v>
      </c>
      <c r="L69" s="32">
        <v>1648</v>
      </c>
      <c r="M69" s="33" t="s">
        <v>127</v>
      </c>
      <c r="N69" s="33" t="s">
        <v>128</v>
      </c>
    </row>
    <row r="70" spans="1:15" s="2" customFormat="1" ht="14.4" x14ac:dyDescent="0.2">
      <c r="A70" s="34" t="s">
        <v>35</v>
      </c>
      <c r="B70" s="35" t="s">
        <v>129</v>
      </c>
      <c r="C70" s="36"/>
      <c r="D70" s="38">
        <v>0.79</v>
      </c>
      <c r="E70" s="37"/>
      <c r="F70" s="37"/>
      <c r="G70" s="37">
        <v>51</v>
      </c>
      <c r="H70" s="37"/>
      <c r="I70" s="37"/>
      <c r="J70" s="37"/>
      <c r="K70" s="38">
        <v>0.79</v>
      </c>
      <c r="L70" s="37">
        <v>1315</v>
      </c>
      <c r="M70" s="37"/>
      <c r="N70" s="37"/>
      <c r="O70" s="27"/>
    </row>
    <row r="71" spans="1:15" s="2" customFormat="1" ht="14.4" x14ac:dyDescent="0.2">
      <c r="A71" s="34" t="s">
        <v>35</v>
      </c>
      <c r="B71" s="35" t="s">
        <v>130</v>
      </c>
      <c r="C71" s="36"/>
      <c r="D71" s="38">
        <v>0.5</v>
      </c>
      <c r="E71" s="37"/>
      <c r="F71" s="37"/>
      <c r="G71" s="37">
        <v>33</v>
      </c>
      <c r="H71" s="37"/>
      <c r="I71" s="37"/>
      <c r="J71" s="37"/>
      <c r="K71" s="38">
        <v>0.5</v>
      </c>
      <c r="L71" s="37">
        <v>833</v>
      </c>
      <c r="M71" s="37"/>
      <c r="N71" s="37"/>
      <c r="O71" s="27"/>
    </row>
    <row r="72" spans="1:15" s="2" customFormat="1" ht="14.4" x14ac:dyDescent="0.2">
      <c r="A72" s="34" t="s">
        <v>35</v>
      </c>
      <c r="B72" s="35" t="s">
        <v>40</v>
      </c>
      <c r="C72" s="36"/>
      <c r="D72" s="37"/>
      <c r="E72" s="37"/>
      <c r="F72" s="37"/>
      <c r="G72" s="37">
        <v>151</v>
      </c>
      <c r="H72" s="37"/>
      <c r="I72" s="37"/>
      <c r="J72" s="37"/>
      <c r="K72" s="37"/>
      <c r="L72" s="37">
        <v>3796</v>
      </c>
      <c r="M72" s="37"/>
      <c r="N72" s="37"/>
      <c r="O72" s="27"/>
    </row>
    <row r="73" spans="1:15" s="2" customFormat="1" ht="124.2" x14ac:dyDescent="0.2">
      <c r="A73" s="29">
        <v>16</v>
      </c>
      <c r="B73" s="30" t="s">
        <v>131</v>
      </c>
      <c r="C73" s="39">
        <v>85</v>
      </c>
      <c r="D73" s="32">
        <v>2.94</v>
      </c>
      <c r="E73" s="33" t="s">
        <v>132</v>
      </c>
      <c r="F73" s="32"/>
      <c r="G73" s="32">
        <v>250</v>
      </c>
      <c r="H73" s="33" t="s">
        <v>133</v>
      </c>
      <c r="I73" s="32"/>
      <c r="J73" s="33" t="s">
        <v>32</v>
      </c>
      <c r="K73" s="33" t="s">
        <v>33</v>
      </c>
      <c r="L73" s="32">
        <v>1652</v>
      </c>
      <c r="M73" s="33" t="s">
        <v>134</v>
      </c>
      <c r="N73" s="32"/>
    </row>
    <row r="74" spans="1:15" s="2" customFormat="1" ht="110.4" x14ac:dyDescent="0.2">
      <c r="A74" s="29">
        <v>17</v>
      </c>
      <c r="B74" s="30" t="s">
        <v>135</v>
      </c>
      <c r="C74" s="31" t="s">
        <v>119</v>
      </c>
      <c r="D74" s="32">
        <v>325.02999999999997</v>
      </c>
      <c r="E74" s="33" t="s">
        <v>136</v>
      </c>
      <c r="F74" s="33" t="s">
        <v>137</v>
      </c>
      <c r="G74" s="32">
        <v>58</v>
      </c>
      <c r="H74" s="33" t="s">
        <v>138</v>
      </c>
      <c r="I74" s="32">
        <v>1</v>
      </c>
      <c r="J74" s="33" t="s">
        <v>32</v>
      </c>
      <c r="K74" s="33" t="s">
        <v>33</v>
      </c>
      <c r="L74" s="32">
        <v>1172</v>
      </c>
      <c r="M74" s="33" t="s">
        <v>139</v>
      </c>
      <c r="N74" s="33" t="s">
        <v>140</v>
      </c>
    </row>
    <row r="75" spans="1:15" s="2" customFormat="1" ht="14.4" x14ac:dyDescent="0.2">
      <c r="A75" s="34" t="s">
        <v>35</v>
      </c>
      <c r="B75" s="35" t="s">
        <v>141</v>
      </c>
      <c r="C75" s="36"/>
      <c r="D75" s="37" t="s">
        <v>142</v>
      </c>
      <c r="E75" s="37"/>
      <c r="F75" s="37"/>
      <c r="G75" s="37">
        <v>40</v>
      </c>
      <c r="H75" s="37"/>
      <c r="I75" s="37"/>
      <c r="J75" s="37"/>
      <c r="K75" s="37" t="s">
        <v>142</v>
      </c>
      <c r="L75" s="37">
        <v>1014</v>
      </c>
      <c r="M75" s="37"/>
      <c r="N75" s="37"/>
      <c r="O75" s="27"/>
    </row>
    <row r="76" spans="1:15" s="2" customFormat="1" ht="14.4" x14ac:dyDescent="0.2">
      <c r="A76" s="34" t="s">
        <v>35</v>
      </c>
      <c r="B76" s="35" t="s">
        <v>143</v>
      </c>
      <c r="C76" s="36"/>
      <c r="D76" s="37" t="s">
        <v>144</v>
      </c>
      <c r="E76" s="37"/>
      <c r="F76" s="37"/>
      <c r="G76" s="37">
        <v>20</v>
      </c>
      <c r="H76" s="37"/>
      <c r="I76" s="37"/>
      <c r="J76" s="37"/>
      <c r="K76" s="37" t="s">
        <v>144</v>
      </c>
      <c r="L76" s="37">
        <v>501</v>
      </c>
      <c r="M76" s="37"/>
      <c r="N76" s="37"/>
      <c r="O76" s="27"/>
    </row>
    <row r="77" spans="1:15" s="2" customFormat="1" ht="14.4" x14ac:dyDescent="0.2">
      <c r="A77" s="34" t="s">
        <v>35</v>
      </c>
      <c r="B77" s="35" t="s">
        <v>40</v>
      </c>
      <c r="C77" s="36"/>
      <c r="D77" s="37"/>
      <c r="E77" s="37"/>
      <c r="F77" s="37"/>
      <c r="G77" s="37">
        <v>118</v>
      </c>
      <c r="H77" s="37"/>
      <c r="I77" s="37"/>
      <c r="J77" s="37"/>
      <c r="K77" s="37"/>
      <c r="L77" s="37">
        <v>2687</v>
      </c>
      <c r="M77" s="37"/>
      <c r="N77" s="37"/>
      <c r="O77" s="27"/>
    </row>
    <row r="78" spans="1:15" s="2" customFormat="1" ht="82.8" x14ac:dyDescent="0.2">
      <c r="A78" s="29">
        <v>18</v>
      </c>
      <c r="B78" s="30" t="s">
        <v>145</v>
      </c>
      <c r="C78" s="39">
        <v>1.12E-2</v>
      </c>
      <c r="D78" s="32">
        <v>15471</v>
      </c>
      <c r="E78" s="33" t="s">
        <v>146</v>
      </c>
      <c r="F78" s="32"/>
      <c r="G78" s="32">
        <v>173</v>
      </c>
      <c r="H78" s="33" t="s">
        <v>147</v>
      </c>
      <c r="I78" s="32"/>
      <c r="J78" s="33" t="s">
        <v>32</v>
      </c>
      <c r="K78" s="33" t="s">
        <v>33</v>
      </c>
      <c r="L78" s="32">
        <v>1145</v>
      </c>
      <c r="M78" s="33" t="s">
        <v>148</v>
      </c>
      <c r="N78" s="32"/>
    </row>
    <row r="79" spans="1:15" s="2" customFormat="1" ht="19.95" customHeight="1" x14ac:dyDescent="0.2">
      <c r="A79" s="52" t="s">
        <v>149</v>
      </c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</row>
    <row r="80" spans="1:15" s="2" customFormat="1" ht="19.95" customHeight="1" x14ac:dyDescent="0.2">
      <c r="A80" s="52" t="s">
        <v>150</v>
      </c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</row>
    <row r="81" spans="1:15" s="2" customFormat="1" ht="69" x14ac:dyDescent="0.2">
      <c r="A81" s="29">
        <v>19</v>
      </c>
      <c r="B81" s="30" t="s">
        <v>151</v>
      </c>
      <c r="C81" s="31" t="s">
        <v>152</v>
      </c>
      <c r="D81" s="32">
        <v>157.43</v>
      </c>
      <c r="E81" s="32">
        <v>60.95</v>
      </c>
      <c r="F81" s="32">
        <v>96.48</v>
      </c>
      <c r="G81" s="32">
        <v>340</v>
      </c>
      <c r="H81" s="32">
        <v>132</v>
      </c>
      <c r="I81" s="32">
        <v>208</v>
      </c>
      <c r="J81" s="33" t="s">
        <v>32</v>
      </c>
      <c r="K81" s="33" t="s">
        <v>33</v>
      </c>
      <c r="L81" s="32">
        <v>5342</v>
      </c>
      <c r="M81" s="32">
        <v>3360</v>
      </c>
      <c r="N81" s="32">
        <v>1982</v>
      </c>
    </row>
    <row r="82" spans="1:15" s="2" customFormat="1" ht="14.4" x14ac:dyDescent="0.2">
      <c r="A82" s="34" t="s">
        <v>35</v>
      </c>
      <c r="B82" s="35" t="s">
        <v>153</v>
      </c>
      <c r="C82" s="36"/>
      <c r="D82" s="37" t="s">
        <v>37</v>
      </c>
      <c r="E82" s="37"/>
      <c r="F82" s="37"/>
      <c r="G82" s="37">
        <v>131</v>
      </c>
      <c r="H82" s="37"/>
      <c r="I82" s="37"/>
      <c r="J82" s="37"/>
      <c r="K82" s="37" t="s">
        <v>37</v>
      </c>
      <c r="L82" s="37">
        <v>3326</v>
      </c>
      <c r="M82" s="37"/>
      <c r="N82" s="37"/>
      <c r="O82" s="27"/>
    </row>
    <row r="83" spans="1:15" s="2" customFormat="1" ht="14.4" x14ac:dyDescent="0.2">
      <c r="A83" s="34" t="s">
        <v>35</v>
      </c>
      <c r="B83" s="35" t="s">
        <v>154</v>
      </c>
      <c r="C83" s="36"/>
      <c r="D83" s="37" t="s">
        <v>39</v>
      </c>
      <c r="E83" s="37"/>
      <c r="F83" s="37"/>
      <c r="G83" s="37">
        <v>79</v>
      </c>
      <c r="H83" s="37"/>
      <c r="I83" s="37"/>
      <c r="J83" s="37"/>
      <c r="K83" s="37" t="s">
        <v>39</v>
      </c>
      <c r="L83" s="37">
        <v>2016</v>
      </c>
      <c r="M83" s="37"/>
      <c r="N83" s="37"/>
      <c r="O83" s="27"/>
    </row>
    <row r="84" spans="1:15" s="2" customFormat="1" ht="14.4" x14ac:dyDescent="0.2">
      <c r="A84" s="34" t="s">
        <v>35</v>
      </c>
      <c r="B84" s="35" t="s">
        <v>40</v>
      </c>
      <c r="C84" s="36"/>
      <c r="D84" s="37"/>
      <c r="E84" s="37"/>
      <c r="F84" s="37"/>
      <c r="G84" s="37">
        <v>550</v>
      </c>
      <c r="H84" s="37"/>
      <c r="I84" s="37"/>
      <c r="J84" s="37"/>
      <c r="K84" s="37"/>
      <c r="L84" s="37">
        <v>10684</v>
      </c>
      <c r="M84" s="37"/>
      <c r="N84" s="37"/>
      <c r="O84" s="27"/>
    </row>
    <row r="85" spans="1:15" s="2" customFormat="1" ht="69" x14ac:dyDescent="0.2">
      <c r="A85" s="29">
        <v>20</v>
      </c>
      <c r="B85" s="30" t="s">
        <v>155</v>
      </c>
      <c r="C85" s="31" t="s">
        <v>119</v>
      </c>
      <c r="D85" s="32">
        <v>334.81</v>
      </c>
      <c r="E85" s="33" t="s">
        <v>156</v>
      </c>
      <c r="F85" s="33" t="s">
        <v>157</v>
      </c>
      <c r="G85" s="32">
        <v>60</v>
      </c>
      <c r="H85" s="33" t="s">
        <v>158</v>
      </c>
      <c r="I85" s="33" t="s">
        <v>57</v>
      </c>
      <c r="J85" s="33" t="s">
        <v>32</v>
      </c>
      <c r="K85" s="33" t="s">
        <v>33</v>
      </c>
      <c r="L85" s="32">
        <v>1369</v>
      </c>
      <c r="M85" s="33" t="s">
        <v>159</v>
      </c>
      <c r="N85" s="33" t="s">
        <v>160</v>
      </c>
    </row>
    <row r="86" spans="1:15" s="2" customFormat="1" ht="14.4" x14ac:dyDescent="0.2">
      <c r="A86" s="34" t="s">
        <v>35</v>
      </c>
      <c r="B86" s="35" t="s">
        <v>161</v>
      </c>
      <c r="C86" s="36"/>
      <c r="D86" s="37" t="s">
        <v>162</v>
      </c>
      <c r="E86" s="37"/>
      <c r="F86" s="37"/>
      <c r="G86" s="37">
        <v>59</v>
      </c>
      <c r="H86" s="37"/>
      <c r="I86" s="37"/>
      <c r="J86" s="37"/>
      <c r="K86" s="37" t="s">
        <v>162</v>
      </c>
      <c r="L86" s="37">
        <v>1513</v>
      </c>
      <c r="M86" s="37"/>
      <c r="N86" s="37"/>
      <c r="O86" s="27"/>
    </row>
    <row r="87" spans="1:15" s="2" customFormat="1" ht="14.4" x14ac:dyDescent="0.2">
      <c r="A87" s="34" t="s">
        <v>35</v>
      </c>
      <c r="B87" s="35" t="s">
        <v>163</v>
      </c>
      <c r="C87" s="36"/>
      <c r="D87" s="37" t="s">
        <v>164</v>
      </c>
      <c r="E87" s="37"/>
      <c r="F87" s="37"/>
      <c r="G87" s="37">
        <v>34</v>
      </c>
      <c r="H87" s="37"/>
      <c r="I87" s="37"/>
      <c r="J87" s="37"/>
      <c r="K87" s="37" t="s">
        <v>164</v>
      </c>
      <c r="L87" s="37">
        <v>872</v>
      </c>
      <c r="M87" s="37"/>
      <c r="N87" s="37"/>
      <c r="O87" s="27"/>
    </row>
    <row r="88" spans="1:15" s="2" customFormat="1" ht="14.4" x14ac:dyDescent="0.2">
      <c r="A88" s="34" t="s">
        <v>35</v>
      </c>
      <c r="B88" s="35" t="s">
        <v>40</v>
      </c>
      <c r="C88" s="36"/>
      <c r="D88" s="37"/>
      <c r="E88" s="37"/>
      <c r="F88" s="37"/>
      <c r="G88" s="37">
        <v>153</v>
      </c>
      <c r="H88" s="37"/>
      <c r="I88" s="37"/>
      <c r="J88" s="37"/>
      <c r="K88" s="37"/>
      <c r="L88" s="37">
        <v>3754</v>
      </c>
      <c r="M88" s="37"/>
      <c r="N88" s="37"/>
      <c r="O88" s="27"/>
    </row>
    <row r="89" spans="1:15" s="2" customFormat="1" ht="69" x14ac:dyDescent="0.2">
      <c r="A89" s="29">
        <v>21</v>
      </c>
      <c r="B89" s="30" t="s">
        <v>165</v>
      </c>
      <c r="C89" s="31" t="s">
        <v>166</v>
      </c>
      <c r="D89" s="32">
        <v>424.88</v>
      </c>
      <c r="E89" s="33" t="s">
        <v>167</v>
      </c>
      <c r="F89" s="32"/>
      <c r="G89" s="32">
        <v>154</v>
      </c>
      <c r="H89" s="33" t="s">
        <v>168</v>
      </c>
      <c r="I89" s="32"/>
      <c r="J89" s="33" t="s">
        <v>32</v>
      </c>
      <c r="K89" s="33" t="s">
        <v>33</v>
      </c>
      <c r="L89" s="32">
        <v>1021</v>
      </c>
      <c r="M89" s="33" t="s">
        <v>169</v>
      </c>
      <c r="N89" s="32"/>
    </row>
    <row r="90" spans="1:15" s="2" customFormat="1" ht="96.6" x14ac:dyDescent="0.2">
      <c r="A90" s="29">
        <v>22</v>
      </c>
      <c r="B90" s="30" t="s">
        <v>170</v>
      </c>
      <c r="C90" s="31" t="s">
        <v>119</v>
      </c>
      <c r="D90" s="32">
        <v>8860.99</v>
      </c>
      <c r="E90" s="33" t="s">
        <v>171</v>
      </c>
      <c r="F90" s="33" t="s">
        <v>172</v>
      </c>
      <c r="G90" s="32">
        <v>1579</v>
      </c>
      <c r="H90" s="33" t="s">
        <v>173</v>
      </c>
      <c r="I90" s="33" t="s">
        <v>174</v>
      </c>
      <c r="J90" s="33" t="s">
        <v>32</v>
      </c>
      <c r="K90" s="33" t="s">
        <v>33</v>
      </c>
      <c r="L90" s="32">
        <v>13623</v>
      </c>
      <c r="M90" s="33" t="s">
        <v>175</v>
      </c>
      <c r="N90" s="33" t="s">
        <v>176</v>
      </c>
    </row>
    <row r="91" spans="1:15" s="2" customFormat="1" ht="14.4" x14ac:dyDescent="0.2">
      <c r="A91" s="34" t="s">
        <v>35</v>
      </c>
      <c r="B91" s="35" t="s">
        <v>177</v>
      </c>
      <c r="C91" s="36"/>
      <c r="D91" s="37" t="s">
        <v>162</v>
      </c>
      <c r="E91" s="37"/>
      <c r="F91" s="37"/>
      <c r="G91" s="37">
        <v>191</v>
      </c>
      <c r="H91" s="37"/>
      <c r="I91" s="37"/>
      <c r="J91" s="37"/>
      <c r="K91" s="37" t="s">
        <v>162</v>
      </c>
      <c r="L91" s="37">
        <v>4867</v>
      </c>
      <c r="M91" s="37"/>
      <c r="N91" s="37"/>
      <c r="O91" s="27"/>
    </row>
    <row r="92" spans="1:15" s="2" customFormat="1" ht="14.4" x14ac:dyDescent="0.2">
      <c r="A92" s="34" t="s">
        <v>35</v>
      </c>
      <c r="B92" s="35" t="s">
        <v>178</v>
      </c>
      <c r="C92" s="36"/>
      <c r="D92" s="37" t="s">
        <v>164</v>
      </c>
      <c r="E92" s="37"/>
      <c r="F92" s="37"/>
      <c r="G92" s="37">
        <v>110</v>
      </c>
      <c r="H92" s="37"/>
      <c r="I92" s="37"/>
      <c r="J92" s="37"/>
      <c r="K92" s="37" t="s">
        <v>164</v>
      </c>
      <c r="L92" s="37">
        <v>2806</v>
      </c>
      <c r="M92" s="37"/>
      <c r="N92" s="37"/>
      <c r="O92" s="27"/>
    </row>
    <row r="93" spans="1:15" s="2" customFormat="1" ht="14.4" x14ac:dyDescent="0.2">
      <c r="A93" s="34" t="s">
        <v>35</v>
      </c>
      <c r="B93" s="35" t="s">
        <v>40</v>
      </c>
      <c r="C93" s="36"/>
      <c r="D93" s="37"/>
      <c r="E93" s="37"/>
      <c r="F93" s="37"/>
      <c r="G93" s="37">
        <v>1880</v>
      </c>
      <c r="H93" s="37"/>
      <c r="I93" s="37"/>
      <c r="J93" s="37"/>
      <c r="K93" s="37"/>
      <c r="L93" s="37">
        <v>21296</v>
      </c>
      <c r="M93" s="37"/>
      <c r="N93" s="37"/>
      <c r="O93" s="27"/>
    </row>
    <row r="94" spans="1:15" s="2" customFormat="1" ht="19.95" customHeight="1" x14ac:dyDescent="0.2">
      <c r="A94" s="52" t="s">
        <v>179</v>
      </c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</row>
    <row r="95" spans="1:15" s="2" customFormat="1" ht="69" x14ac:dyDescent="0.2">
      <c r="A95" s="29">
        <v>23</v>
      </c>
      <c r="B95" s="30" t="s">
        <v>180</v>
      </c>
      <c r="C95" s="39">
        <v>0.28000000000000003</v>
      </c>
      <c r="D95" s="32">
        <v>2287.9499999999998</v>
      </c>
      <c r="E95" s="33" t="s">
        <v>181</v>
      </c>
      <c r="F95" s="33" t="s">
        <v>182</v>
      </c>
      <c r="G95" s="32">
        <v>641</v>
      </c>
      <c r="H95" s="33" t="s">
        <v>183</v>
      </c>
      <c r="I95" s="33" t="s">
        <v>184</v>
      </c>
      <c r="J95" s="33" t="s">
        <v>32</v>
      </c>
      <c r="K95" s="33" t="s">
        <v>33</v>
      </c>
      <c r="L95" s="32">
        <v>8535</v>
      </c>
      <c r="M95" s="33" t="s">
        <v>185</v>
      </c>
      <c r="N95" s="33" t="s">
        <v>186</v>
      </c>
    </row>
    <row r="96" spans="1:15" s="2" customFormat="1" ht="14.4" x14ac:dyDescent="0.2">
      <c r="A96" s="34" t="s">
        <v>35</v>
      </c>
      <c r="B96" s="35" t="s">
        <v>187</v>
      </c>
      <c r="C96" s="36"/>
      <c r="D96" s="37" t="s">
        <v>100</v>
      </c>
      <c r="E96" s="37"/>
      <c r="F96" s="37"/>
      <c r="G96" s="37">
        <v>243</v>
      </c>
      <c r="H96" s="37"/>
      <c r="I96" s="37"/>
      <c r="J96" s="37"/>
      <c r="K96" s="37" t="s">
        <v>100</v>
      </c>
      <c r="L96" s="37">
        <v>6193</v>
      </c>
      <c r="M96" s="37"/>
      <c r="N96" s="37"/>
      <c r="O96" s="27"/>
    </row>
    <row r="97" spans="1:15" s="2" customFormat="1" ht="14.4" x14ac:dyDescent="0.2">
      <c r="A97" s="34" t="s">
        <v>35</v>
      </c>
      <c r="B97" s="35" t="s">
        <v>188</v>
      </c>
      <c r="C97" s="36"/>
      <c r="D97" s="37" t="s">
        <v>102</v>
      </c>
      <c r="E97" s="37"/>
      <c r="F97" s="37"/>
      <c r="G97" s="37">
        <v>124</v>
      </c>
      <c r="H97" s="37"/>
      <c r="I97" s="37"/>
      <c r="J97" s="37"/>
      <c r="K97" s="37" t="s">
        <v>102</v>
      </c>
      <c r="L97" s="37">
        <v>3155</v>
      </c>
      <c r="M97" s="37"/>
      <c r="N97" s="37"/>
      <c r="O97" s="27"/>
    </row>
    <row r="98" spans="1:15" s="2" customFormat="1" ht="14.4" x14ac:dyDescent="0.2">
      <c r="A98" s="34" t="s">
        <v>35</v>
      </c>
      <c r="B98" s="35" t="s">
        <v>40</v>
      </c>
      <c r="C98" s="36"/>
      <c r="D98" s="37"/>
      <c r="E98" s="37"/>
      <c r="F98" s="37"/>
      <c r="G98" s="37">
        <v>1008</v>
      </c>
      <c r="H98" s="37"/>
      <c r="I98" s="37"/>
      <c r="J98" s="37"/>
      <c r="K98" s="37"/>
      <c r="L98" s="37">
        <v>17883</v>
      </c>
      <c r="M98" s="37"/>
      <c r="N98" s="37"/>
      <c r="O98" s="27"/>
    </row>
    <row r="99" spans="1:15" s="2" customFormat="1" ht="69" x14ac:dyDescent="0.2">
      <c r="A99" s="29">
        <v>24</v>
      </c>
      <c r="B99" s="30" t="s">
        <v>189</v>
      </c>
      <c r="C99" s="39">
        <v>0.5</v>
      </c>
      <c r="D99" s="32">
        <v>8070.75</v>
      </c>
      <c r="E99" s="33" t="s">
        <v>190</v>
      </c>
      <c r="F99" s="32"/>
      <c r="G99" s="32">
        <v>4035</v>
      </c>
      <c r="H99" s="33" t="s">
        <v>191</v>
      </c>
      <c r="I99" s="32"/>
      <c r="J99" s="33" t="s">
        <v>32</v>
      </c>
      <c r="K99" s="33" t="s">
        <v>33</v>
      </c>
      <c r="L99" s="32">
        <v>26674</v>
      </c>
      <c r="M99" s="33" t="s">
        <v>192</v>
      </c>
      <c r="N99" s="32"/>
    </row>
    <row r="100" spans="1:15" s="2" customFormat="1" ht="19.95" customHeight="1" x14ac:dyDescent="0.2">
      <c r="A100" s="52" t="s">
        <v>193</v>
      </c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</row>
    <row r="101" spans="1:15" s="2" customFormat="1" ht="96.6" x14ac:dyDescent="0.2">
      <c r="A101" s="29">
        <v>25</v>
      </c>
      <c r="B101" s="30" t="s">
        <v>194</v>
      </c>
      <c r="C101" s="31" t="s">
        <v>195</v>
      </c>
      <c r="D101" s="32">
        <v>700.73</v>
      </c>
      <c r="E101" s="33" t="s">
        <v>196</v>
      </c>
      <c r="F101" s="33" t="s">
        <v>197</v>
      </c>
      <c r="G101" s="32">
        <v>48</v>
      </c>
      <c r="H101" s="33" t="s">
        <v>198</v>
      </c>
      <c r="I101" s="32"/>
      <c r="J101" s="33" t="s">
        <v>32</v>
      </c>
      <c r="K101" s="33" t="s">
        <v>33</v>
      </c>
      <c r="L101" s="32">
        <v>1028</v>
      </c>
      <c r="M101" s="33" t="s">
        <v>199</v>
      </c>
      <c r="N101" s="32"/>
    </row>
    <row r="102" spans="1:15" s="2" customFormat="1" ht="14.4" x14ac:dyDescent="0.2">
      <c r="A102" s="34" t="s">
        <v>35</v>
      </c>
      <c r="B102" s="35" t="s">
        <v>200</v>
      </c>
      <c r="C102" s="36"/>
      <c r="D102" s="38">
        <v>0.8</v>
      </c>
      <c r="E102" s="37"/>
      <c r="F102" s="37"/>
      <c r="G102" s="37">
        <v>30</v>
      </c>
      <c r="H102" s="37"/>
      <c r="I102" s="37"/>
      <c r="J102" s="37"/>
      <c r="K102" s="38">
        <v>0.8</v>
      </c>
      <c r="L102" s="37">
        <v>770</v>
      </c>
      <c r="M102" s="37"/>
      <c r="N102" s="37"/>
      <c r="O102" s="27"/>
    </row>
    <row r="103" spans="1:15" s="2" customFormat="1" ht="14.4" x14ac:dyDescent="0.2">
      <c r="A103" s="34" t="s">
        <v>35</v>
      </c>
      <c r="B103" s="35" t="s">
        <v>201</v>
      </c>
      <c r="C103" s="36"/>
      <c r="D103" s="38">
        <v>0.5</v>
      </c>
      <c r="E103" s="37"/>
      <c r="F103" s="37"/>
      <c r="G103" s="37">
        <v>19</v>
      </c>
      <c r="H103" s="37"/>
      <c r="I103" s="37"/>
      <c r="J103" s="37"/>
      <c r="K103" s="38">
        <v>0.5</v>
      </c>
      <c r="L103" s="37">
        <v>481</v>
      </c>
      <c r="M103" s="37"/>
      <c r="N103" s="37"/>
      <c r="O103" s="27"/>
    </row>
    <row r="104" spans="1:15" s="2" customFormat="1" ht="14.4" x14ac:dyDescent="0.2">
      <c r="A104" s="34" t="s">
        <v>35</v>
      </c>
      <c r="B104" s="35" t="s">
        <v>40</v>
      </c>
      <c r="C104" s="36"/>
      <c r="D104" s="37"/>
      <c r="E104" s="37"/>
      <c r="F104" s="37"/>
      <c r="G104" s="37">
        <v>97</v>
      </c>
      <c r="H104" s="37"/>
      <c r="I104" s="37"/>
      <c r="J104" s="37"/>
      <c r="K104" s="37"/>
      <c r="L104" s="37">
        <v>2279</v>
      </c>
      <c r="M104" s="37"/>
      <c r="N104" s="37"/>
      <c r="O104" s="27"/>
    </row>
    <row r="105" spans="1:15" s="2" customFormat="1" ht="82.8" x14ac:dyDescent="0.2">
      <c r="A105" s="29">
        <v>26</v>
      </c>
      <c r="B105" s="30" t="s">
        <v>202</v>
      </c>
      <c r="C105" s="31" t="s">
        <v>203</v>
      </c>
      <c r="D105" s="32">
        <v>22638.2</v>
      </c>
      <c r="E105" s="33" t="s">
        <v>204</v>
      </c>
      <c r="F105" s="32"/>
      <c r="G105" s="32">
        <v>25</v>
      </c>
      <c r="H105" s="33" t="s">
        <v>205</v>
      </c>
      <c r="I105" s="32"/>
      <c r="J105" s="33" t="s">
        <v>32</v>
      </c>
      <c r="K105" s="33" t="s">
        <v>33</v>
      </c>
      <c r="L105" s="32">
        <v>164</v>
      </c>
      <c r="M105" s="33" t="s">
        <v>206</v>
      </c>
      <c r="N105" s="32"/>
    </row>
    <row r="106" spans="1:15" s="2" customFormat="1" ht="96.6" x14ac:dyDescent="0.2">
      <c r="A106" s="29">
        <v>27</v>
      </c>
      <c r="B106" s="30" t="s">
        <v>207</v>
      </c>
      <c r="C106" s="31" t="s">
        <v>208</v>
      </c>
      <c r="D106" s="32">
        <v>42.98</v>
      </c>
      <c r="E106" s="32"/>
      <c r="F106" s="32">
        <v>42.98</v>
      </c>
      <c r="G106" s="32">
        <v>388</v>
      </c>
      <c r="H106" s="32"/>
      <c r="I106" s="32">
        <v>388</v>
      </c>
      <c r="J106" s="33" t="s">
        <v>32</v>
      </c>
      <c r="K106" s="33" t="s">
        <v>33</v>
      </c>
      <c r="L106" s="32">
        <v>3687</v>
      </c>
      <c r="M106" s="32"/>
      <c r="N106" s="32">
        <v>3687</v>
      </c>
    </row>
    <row r="107" spans="1:15" s="2" customFormat="1" ht="14.4" x14ac:dyDescent="0.2">
      <c r="A107" s="34" t="s">
        <v>35</v>
      </c>
      <c r="B107" s="35" t="s">
        <v>40</v>
      </c>
      <c r="C107" s="36"/>
      <c r="D107" s="37"/>
      <c r="E107" s="37"/>
      <c r="F107" s="37"/>
      <c r="G107" s="37">
        <v>388</v>
      </c>
      <c r="H107" s="37"/>
      <c r="I107" s="37"/>
      <c r="J107" s="37"/>
      <c r="K107" s="37"/>
      <c r="L107" s="37">
        <v>3687</v>
      </c>
      <c r="M107" s="37"/>
      <c r="N107" s="37"/>
      <c r="O107" s="27"/>
    </row>
    <row r="108" spans="1:15" s="2" customFormat="1" ht="96.6" x14ac:dyDescent="0.2">
      <c r="A108" s="29">
        <v>28</v>
      </c>
      <c r="B108" s="30" t="s">
        <v>209</v>
      </c>
      <c r="C108" s="31" t="s">
        <v>208</v>
      </c>
      <c r="D108" s="32">
        <v>11.42</v>
      </c>
      <c r="E108" s="32"/>
      <c r="F108" s="32">
        <v>11.42</v>
      </c>
      <c r="G108" s="32">
        <v>103</v>
      </c>
      <c r="H108" s="32"/>
      <c r="I108" s="32">
        <v>103</v>
      </c>
      <c r="J108" s="33" t="s">
        <v>32</v>
      </c>
      <c r="K108" s="33" t="s">
        <v>33</v>
      </c>
      <c r="L108" s="32">
        <v>980</v>
      </c>
      <c r="M108" s="32"/>
      <c r="N108" s="32">
        <v>980</v>
      </c>
    </row>
    <row r="109" spans="1:15" s="2" customFormat="1" ht="14.4" x14ac:dyDescent="0.2">
      <c r="A109" s="34" t="s">
        <v>35</v>
      </c>
      <c r="B109" s="35" t="s">
        <v>40</v>
      </c>
      <c r="C109" s="36"/>
      <c r="D109" s="37"/>
      <c r="E109" s="37"/>
      <c r="F109" s="37"/>
      <c r="G109" s="37">
        <v>103</v>
      </c>
      <c r="H109" s="37"/>
      <c r="I109" s="37"/>
      <c r="J109" s="37"/>
      <c r="K109" s="37"/>
      <c r="L109" s="37">
        <v>980</v>
      </c>
      <c r="M109" s="37"/>
      <c r="N109" s="37"/>
      <c r="O109" s="27"/>
    </row>
    <row r="110" spans="1:15" s="2" customFormat="1" ht="19.95" customHeight="1" x14ac:dyDescent="0.2">
      <c r="A110" s="52" t="s">
        <v>210</v>
      </c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</row>
    <row r="111" spans="1:15" s="2" customFormat="1" ht="19.95" customHeight="1" x14ac:dyDescent="0.2">
      <c r="A111" s="52" t="s">
        <v>27</v>
      </c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</row>
    <row r="112" spans="1:15" s="2" customFormat="1" ht="69" x14ac:dyDescent="0.2">
      <c r="A112" s="29">
        <v>29</v>
      </c>
      <c r="B112" s="30" t="s">
        <v>211</v>
      </c>
      <c r="C112" s="39">
        <v>0.02</v>
      </c>
      <c r="D112" s="32">
        <v>445.72</v>
      </c>
      <c r="E112" s="32">
        <v>437.59</v>
      </c>
      <c r="F112" s="33" t="s">
        <v>212</v>
      </c>
      <c r="G112" s="32">
        <v>9</v>
      </c>
      <c r="H112" s="32">
        <v>9</v>
      </c>
      <c r="I112" s="32"/>
      <c r="J112" s="33" t="s">
        <v>32</v>
      </c>
      <c r="K112" s="33" t="s">
        <v>33</v>
      </c>
      <c r="L112" s="32">
        <v>225</v>
      </c>
      <c r="M112" s="32">
        <v>223</v>
      </c>
      <c r="N112" s="33" t="s">
        <v>213</v>
      </c>
    </row>
    <row r="113" spans="1:15" s="2" customFormat="1" ht="14.4" x14ac:dyDescent="0.2">
      <c r="A113" s="34" t="s">
        <v>35</v>
      </c>
      <c r="B113" s="35" t="s">
        <v>214</v>
      </c>
      <c r="C113" s="36"/>
      <c r="D113" s="38">
        <v>0.74</v>
      </c>
      <c r="E113" s="37"/>
      <c r="F113" s="37"/>
      <c r="G113" s="37">
        <v>7</v>
      </c>
      <c r="H113" s="37"/>
      <c r="I113" s="37"/>
      <c r="J113" s="37"/>
      <c r="K113" s="38">
        <v>0.74</v>
      </c>
      <c r="L113" s="37">
        <v>167</v>
      </c>
      <c r="M113" s="37"/>
      <c r="N113" s="37"/>
      <c r="O113" s="27"/>
    </row>
    <row r="114" spans="1:15" s="2" customFormat="1" ht="14.4" x14ac:dyDescent="0.2">
      <c r="A114" s="34" t="s">
        <v>35</v>
      </c>
      <c r="B114" s="35" t="s">
        <v>215</v>
      </c>
      <c r="C114" s="36"/>
      <c r="D114" s="38">
        <v>0.5</v>
      </c>
      <c r="E114" s="37"/>
      <c r="F114" s="37"/>
      <c r="G114" s="37">
        <v>5</v>
      </c>
      <c r="H114" s="37"/>
      <c r="I114" s="37"/>
      <c r="J114" s="37"/>
      <c r="K114" s="38">
        <v>0.5</v>
      </c>
      <c r="L114" s="37">
        <v>113</v>
      </c>
      <c r="M114" s="37"/>
      <c r="N114" s="37"/>
      <c r="O114" s="27"/>
    </row>
    <row r="115" spans="1:15" s="2" customFormat="1" ht="14.4" x14ac:dyDescent="0.2">
      <c r="A115" s="34" t="s">
        <v>35</v>
      </c>
      <c r="B115" s="35" t="s">
        <v>40</v>
      </c>
      <c r="C115" s="36"/>
      <c r="D115" s="37"/>
      <c r="E115" s="37"/>
      <c r="F115" s="37"/>
      <c r="G115" s="37">
        <v>21</v>
      </c>
      <c r="H115" s="37"/>
      <c r="I115" s="37"/>
      <c r="J115" s="37"/>
      <c r="K115" s="37"/>
      <c r="L115" s="37">
        <v>505</v>
      </c>
      <c r="M115" s="37"/>
      <c r="N115" s="37"/>
      <c r="O115" s="27"/>
    </row>
    <row r="116" spans="1:15" s="2" customFormat="1" ht="55.2" x14ac:dyDescent="0.2">
      <c r="A116" s="29">
        <v>30</v>
      </c>
      <c r="B116" s="30" t="s">
        <v>216</v>
      </c>
      <c r="C116" s="39">
        <v>0.04</v>
      </c>
      <c r="D116" s="32">
        <v>553.63</v>
      </c>
      <c r="E116" s="32">
        <v>544.55999999999995</v>
      </c>
      <c r="F116" s="33" t="s">
        <v>217</v>
      </c>
      <c r="G116" s="32">
        <v>22</v>
      </c>
      <c r="H116" s="32">
        <v>22</v>
      </c>
      <c r="I116" s="32"/>
      <c r="J116" s="33" t="s">
        <v>32</v>
      </c>
      <c r="K116" s="33" t="s">
        <v>33</v>
      </c>
      <c r="L116" s="32">
        <v>559</v>
      </c>
      <c r="M116" s="32">
        <v>556</v>
      </c>
      <c r="N116" s="33" t="s">
        <v>218</v>
      </c>
    </row>
    <row r="117" spans="1:15" s="2" customFormat="1" ht="14.4" x14ac:dyDescent="0.2">
      <c r="A117" s="34" t="s">
        <v>35</v>
      </c>
      <c r="B117" s="35" t="s">
        <v>219</v>
      </c>
      <c r="C117" s="36"/>
      <c r="D117" s="38">
        <v>0.74</v>
      </c>
      <c r="E117" s="37"/>
      <c r="F117" s="37"/>
      <c r="G117" s="37">
        <v>16</v>
      </c>
      <c r="H117" s="37"/>
      <c r="I117" s="37"/>
      <c r="J117" s="37"/>
      <c r="K117" s="38">
        <v>0.74</v>
      </c>
      <c r="L117" s="37">
        <v>414</v>
      </c>
      <c r="M117" s="37"/>
      <c r="N117" s="37"/>
      <c r="O117" s="27"/>
    </row>
    <row r="118" spans="1:15" s="2" customFormat="1" ht="14.4" x14ac:dyDescent="0.2">
      <c r="A118" s="34" t="s">
        <v>35</v>
      </c>
      <c r="B118" s="35" t="s">
        <v>220</v>
      </c>
      <c r="C118" s="36"/>
      <c r="D118" s="38">
        <v>0.5</v>
      </c>
      <c r="E118" s="37"/>
      <c r="F118" s="37"/>
      <c r="G118" s="37">
        <v>11</v>
      </c>
      <c r="H118" s="37"/>
      <c r="I118" s="37"/>
      <c r="J118" s="37"/>
      <c r="K118" s="38">
        <v>0.5</v>
      </c>
      <c r="L118" s="37">
        <v>280</v>
      </c>
      <c r="M118" s="37"/>
      <c r="N118" s="37"/>
      <c r="O118" s="27"/>
    </row>
    <row r="119" spans="1:15" s="2" customFormat="1" ht="14.4" x14ac:dyDescent="0.2">
      <c r="A119" s="34" t="s">
        <v>35</v>
      </c>
      <c r="B119" s="35" t="s">
        <v>40</v>
      </c>
      <c r="C119" s="36"/>
      <c r="D119" s="37"/>
      <c r="E119" s="37"/>
      <c r="F119" s="37"/>
      <c r="G119" s="37">
        <v>49</v>
      </c>
      <c r="H119" s="37"/>
      <c r="I119" s="37"/>
      <c r="J119" s="37"/>
      <c r="K119" s="37"/>
      <c r="L119" s="37">
        <v>1253</v>
      </c>
      <c r="M119" s="37"/>
      <c r="N119" s="37"/>
      <c r="O119" s="27"/>
    </row>
    <row r="120" spans="1:15" s="2" customFormat="1" ht="69" x14ac:dyDescent="0.2">
      <c r="A120" s="29">
        <v>31</v>
      </c>
      <c r="B120" s="30" t="s">
        <v>221</v>
      </c>
      <c r="C120" s="39">
        <v>0.04</v>
      </c>
      <c r="D120" s="32">
        <v>408.6</v>
      </c>
      <c r="E120" s="32">
        <v>369.52</v>
      </c>
      <c r="F120" s="33" t="s">
        <v>222</v>
      </c>
      <c r="G120" s="32">
        <v>16</v>
      </c>
      <c r="H120" s="32">
        <v>15</v>
      </c>
      <c r="I120" s="33" t="s">
        <v>223</v>
      </c>
      <c r="J120" s="33" t="s">
        <v>32</v>
      </c>
      <c r="K120" s="33" t="s">
        <v>33</v>
      </c>
      <c r="L120" s="32">
        <v>392</v>
      </c>
      <c r="M120" s="32">
        <v>377</v>
      </c>
      <c r="N120" s="33" t="s">
        <v>224</v>
      </c>
    </row>
    <row r="121" spans="1:15" s="2" customFormat="1" ht="14.4" x14ac:dyDescent="0.2">
      <c r="A121" s="34" t="s">
        <v>35</v>
      </c>
      <c r="B121" s="35" t="s">
        <v>225</v>
      </c>
      <c r="C121" s="36"/>
      <c r="D121" s="38">
        <v>0.74</v>
      </c>
      <c r="E121" s="37"/>
      <c r="F121" s="37"/>
      <c r="G121" s="37">
        <v>12</v>
      </c>
      <c r="H121" s="37"/>
      <c r="I121" s="37"/>
      <c r="J121" s="37"/>
      <c r="K121" s="38">
        <v>0.74</v>
      </c>
      <c r="L121" s="37">
        <v>292</v>
      </c>
      <c r="M121" s="37"/>
      <c r="N121" s="37"/>
      <c r="O121" s="27"/>
    </row>
    <row r="122" spans="1:15" s="2" customFormat="1" ht="14.4" x14ac:dyDescent="0.2">
      <c r="A122" s="34" t="s">
        <v>35</v>
      </c>
      <c r="B122" s="35" t="s">
        <v>226</v>
      </c>
      <c r="C122" s="36"/>
      <c r="D122" s="38">
        <v>0.5</v>
      </c>
      <c r="E122" s="37"/>
      <c r="F122" s="37"/>
      <c r="G122" s="37">
        <v>8</v>
      </c>
      <c r="H122" s="37"/>
      <c r="I122" s="37"/>
      <c r="J122" s="37"/>
      <c r="K122" s="38">
        <v>0.5</v>
      </c>
      <c r="L122" s="37">
        <v>197</v>
      </c>
      <c r="M122" s="37"/>
      <c r="N122" s="37"/>
      <c r="O122" s="27"/>
    </row>
    <row r="123" spans="1:15" s="2" customFormat="1" ht="14.4" x14ac:dyDescent="0.2">
      <c r="A123" s="34" t="s">
        <v>35</v>
      </c>
      <c r="B123" s="35" t="s">
        <v>40</v>
      </c>
      <c r="C123" s="36"/>
      <c r="D123" s="37"/>
      <c r="E123" s="37"/>
      <c r="F123" s="37"/>
      <c r="G123" s="37">
        <v>36</v>
      </c>
      <c r="H123" s="37"/>
      <c r="I123" s="37"/>
      <c r="J123" s="37"/>
      <c r="K123" s="37"/>
      <c r="L123" s="37">
        <v>881</v>
      </c>
      <c r="M123" s="37"/>
      <c r="N123" s="37"/>
      <c r="O123" s="27"/>
    </row>
    <row r="124" spans="1:15" s="2" customFormat="1" ht="19.95" customHeight="1" x14ac:dyDescent="0.2">
      <c r="A124" s="52" t="s">
        <v>227</v>
      </c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</row>
    <row r="125" spans="1:15" s="2" customFormat="1" ht="82.8" x14ac:dyDescent="0.2">
      <c r="A125" s="29">
        <v>32</v>
      </c>
      <c r="B125" s="30" t="s">
        <v>228</v>
      </c>
      <c r="C125" s="39">
        <v>0.2</v>
      </c>
      <c r="D125" s="32">
        <v>268.27999999999997</v>
      </c>
      <c r="E125" s="33" t="s">
        <v>229</v>
      </c>
      <c r="F125" s="33" t="s">
        <v>230</v>
      </c>
      <c r="G125" s="32">
        <v>54</v>
      </c>
      <c r="H125" s="33" t="s">
        <v>231</v>
      </c>
      <c r="I125" s="33" t="s">
        <v>232</v>
      </c>
      <c r="J125" s="33" t="s">
        <v>32</v>
      </c>
      <c r="K125" s="33" t="s">
        <v>33</v>
      </c>
      <c r="L125" s="32">
        <v>906</v>
      </c>
      <c r="M125" s="33" t="s">
        <v>233</v>
      </c>
      <c r="N125" s="33" t="s">
        <v>234</v>
      </c>
    </row>
    <row r="126" spans="1:15" s="2" customFormat="1" ht="14.4" x14ac:dyDescent="0.2">
      <c r="A126" s="34" t="s">
        <v>35</v>
      </c>
      <c r="B126" s="35" t="s">
        <v>235</v>
      </c>
      <c r="C126" s="36"/>
      <c r="D126" s="37" t="s">
        <v>236</v>
      </c>
      <c r="E126" s="37"/>
      <c r="F126" s="37"/>
      <c r="G126" s="37">
        <v>35</v>
      </c>
      <c r="H126" s="37"/>
      <c r="I126" s="37"/>
      <c r="J126" s="37"/>
      <c r="K126" s="37" t="s">
        <v>236</v>
      </c>
      <c r="L126" s="37">
        <v>865</v>
      </c>
      <c r="M126" s="37"/>
      <c r="N126" s="37"/>
      <c r="O126" s="27"/>
    </row>
    <row r="127" spans="1:15" s="2" customFormat="1" ht="14.4" x14ac:dyDescent="0.2">
      <c r="A127" s="34" t="s">
        <v>35</v>
      </c>
      <c r="B127" s="35" t="s">
        <v>237</v>
      </c>
      <c r="C127" s="36"/>
      <c r="D127" s="37" t="s">
        <v>238</v>
      </c>
      <c r="E127" s="37"/>
      <c r="F127" s="37"/>
      <c r="G127" s="37">
        <v>21</v>
      </c>
      <c r="H127" s="37"/>
      <c r="I127" s="37"/>
      <c r="J127" s="37"/>
      <c r="K127" s="37" t="s">
        <v>238</v>
      </c>
      <c r="L127" s="37">
        <v>534</v>
      </c>
      <c r="M127" s="37"/>
      <c r="N127" s="37"/>
      <c r="O127" s="27"/>
    </row>
    <row r="128" spans="1:15" s="2" customFormat="1" ht="14.4" x14ac:dyDescent="0.2">
      <c r="A128" s="34" t="s">
        <v>35</v>
      </c>
      <c r="B128" s="35" t="s">
        <v>40</v>
      </c>
      <c r="C128" s="36"/>
      <c r="D128" s="37"/>
      <c r="E128" s="37"/>
      <c r="F128" s="37"/>
      <c r="G128" s="37">
        <v>110</v>
      </c>
      <c r="H128" s="37"/>
      <c r="I128" s="37"/>
      <c r="J128" s="37"/>
      <c r="K128" s="37"/>
      <c r="L128" s="37">
        <v>2305</v>
      </c>
      <c r="M128" s="37"/>
      <c r="N128" s="37"/>
      <c r="O128" s="27"/>
    </row>
    <row r="129" spans="1:15" s="2" customFormat="1" ht="165.6" x14ac:dyDescent="0.2">
      <c r="A129" s="29">
        <v>33</v>
      </c>
      <c r="B129" s="30" t="s">
        <v>239</v>
      </c>
      <c r="C129" s="39">
        <v>2</v>
      </c>
      <c r="D129" s="32">
        <v>301.02999999999997</v>
      </c>
      <c r="E129" s="33" t="s">
        <v>240</v>
      </c>
      <c r="F129" s="32"/>
      <c r="G129" s="32">
        <v>602</v>
      </c>
      <c r="H129" s="33" t="s">
        <v>241</v>
      </c>
      <c r="I129" s="32"/>
      <c r="J129" s="33" t="s">
        <v>32</v>
      </c>
      <c r="K129" s="33" t="s">
        <v>33</v>
      </c>
      <c r="L129" s="32">
        <v>3980</v>
      </c>
      <c r="M129" s="33" t="s">
        <v>242</v>
      </c>
      <c r="N129" s="32"/>
    </row>
    <row r="130" spans="1:15" s="2" customFormat="1" ht="82.8" x14ac:dyDescent="0.2">
      <c r="A130" s="29">
        <v>34</v>
      </c>
      <c r="B130" s="30" t="s">
        <v>243</v>
      </c>
      <c r="C130" s="39">
        <v>0.5</v>
      </c>
      <c r="D130" s="32">
        <v>530.28</v>
      </c>
      <c r="E130" s="33" t="s">
        <v>244</v>
      </c>
      <c r="F130" s="33" t="s">
        <v>245</v>
      </c>
      <c r="G130" s="32">
        <v>265</v>
      </c>
      <c r="H130" s="33" t="s">
        <v>246</v>
      </c>
      <c r="I130" s="33" t="s">
        <v>247</v>
      </c>
      <c r="J130" s="33" t="s">
        <v>32</v>
      </c>
      <c r="K130" s="33" t="s">
        <v>33</v>
      </c>
      <c r="L130" s="32">
        <v>3800</v>
      </c>
      <c r="M130" s="33" t="s">
        <v>248</v>
      </c>
      <c r="N130" s="33" t="s">
        <v>249</v>
      </c>
    </row>
    <row r="131" spans="1:15" s="2" customFormat="1" ht="14.4" x14ac:dyDescent="0.2">
      <c r="A131" s="34" t="s">
        <v>35</v>
      </c>
      <c r="B131" s="35" t="s">
        <v>250</v>
      </c>
      <c r="C131" s="36"/>
      <c r="D131" s="37" t="s">
        <v>236</v>
      </c>
      <c r="E131" s="37"/>
      <c r="F131" s="37"/>
      <c r="G131" s="37">
        <v>127</v>
      </c>
      <c r="H131" s="37"/>
      <c r="I131" s="37"/>
      <c r="J131" s="37"/>
      <c r="K131" s="37" t="s">
        <v>236</v>
      </c>
      <c r="L131" s="37">
        <v>3228</v>
      </c>
      <c r="M131" s="37"/>
      <c r="N131" s="37"/>
      <c r="O131" s="27"/>
    </row>
    <row r="132" spans="1:15" s="2" customFormat="1" ht="14.4" x14ac:dyDescent="0.2">
      <c r="A132" s="34" t="s">
        <v>35</v>
      </c>
      <c r="B132" s="35" t="s">
        <v>251</v>
      </c>
      <c r="C132" s="36"/>
      <c r="D132" s="37" t="s">
        <v>238</v>
      </c>
      <c r="E132" s="37"/>
      <c r="F132" s="37"/>
      <c r="G132" s="37">
        <v>78</v>
      </c>
      <c r="H132" s="37"/>
      <c r="I132" s="37"/>
      <c r="J132" s="37"/>
      <c r="K132" s="37" t="s">
        <v>238</v>
      </c>
      <c r="L132" s="37">
        <v>1993</v>
      </c>
      <c r="M132" s="37"/>
      <c r="N132" s="37"/>
      <c r="O132" s="27"/>
    </row>
    <row r="133" spans="1:15" s="2" customFormat="1" ht="14.4" x14ac:dyDescent="0.2">
      <c r="A133" s="34" t="s">
        <v>35</v>
      </c>
      <c r="B133" s="35" t="s">
        <v>40</v>
      </c>
      <c r="C133" s="36"/>
      <c r="D133" s="37"/>
      <c r="E133" s="37"/>
      <c r="F133" s="37"/>
      <c r="G133" s="37">
        <v>470</v>
      </c>
      <c r="H133" s="37"/>
      <c r="I133" s="37"/>
      <c r="J133" s="37"/>
      <c r="K133" s="37"/>
      <c r="L133" s="37">
        <v>9021</v>
      </c>
      <c r="M133" s="37"/>
      <c r="N133" s="37"/>
      <c r="O133" s="27"/>
    </row>
    <row r="134" spans="1:15" s="2" customFormat="1" ht="55.2" x14ac:dyDescent="0.2">
      <c r="A134" s="29">
        <v>35</v>
      </c>
      <c r="B134" s="30" t="s">
        <v>252</v>
      </c>
      <c r="C134" s="39">
        <v>5</v>
      </c>
      <c r="D134" s="32">
        <v>318</v>
      </c>
      <c r="E134" s="33" t="s">
        <v>253</v>
      </c>
      <c r="F134" s="32"/>
      <c r="G134" s="32">
        <v>1590</v>
      </c>
      <c r="H134" s="33" t="s">
        <v>254</v>
      </c>
      <c r="I134" s="32"/>
      <c r="J134" s="33" t="s">
        <v>32</v>
      </c>
      <c r="K134" s="33" t="s">
        <v>33</v>
      </c>
      <c r="L134" s="32">
        <v>10510</v>
      </c>
      <c r="M134" s="33" t="s">
        <v>255</v>
      </c>
      <c r="N134" s="32"/>
    </row>
    <row r="135" spans="1:15" s="2" customFormat="1" ht="19.95" customHeight="1" x14ac:dyDescent="0.2">
      <c r="A135" s="52" t="s">
        <v>256</v>
      </c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</row>
    <row r="136" spans="1:15" s="2" customFormat="1" ht="82.8" x14ac:dyDescent="0.2">
      <c r="A136" s="29">
        <v>36</v>
      </c>
      <c r="B136" s="30" t="s">
        <v>257</v>
      </c>
      <c r="C136" s="39">
        <v>0.1</v>
      </c>
      <c r="D136" s="32">
        <v>632.28</v>
      </c>
      <c r="E136" s="33" t="s">
        <v>258</v>
      </c>
      <c r="F136" s="33" t="s">
        <v>259</v>
      </c>
      <c r="G136" s="32">
        <v>63</v>
      </c>
      <c r="H136" s="33" t="s">
        <v>260</v>
      </c>
      <c r="I136" s="33" t="s">
        <v>261</v>
      </c>
      <c r="J136" s="33" t="s">
        <v>32</v>
      </c>
      <c r="K136" s="33" t="s">
        <v>33</v>
      </c>
      <c r="L136" s="32">
        <v>1322</v>
      </c>
      <c r="M136" s="33" t="s">
        <v>262</v>
      </c>
      <c r="N136" s="33" t="s">
        <v>263</v>
      </c>
    </row>
    <row r="137" spans="1:15" s="2" customFormat="1" ht="14.4" x14ac:dyDescent="0.2">
      <c r="A137" s="34" t="s">
        <v>35</v>
      </c>
      <c r="B137" s="35" t="s">
        <v>264</v>
      </c>
      <c r="C137" s="36"/>
      <c r="D137" s="38">
        <v>1.03</v>
      </c>
      <c r="E137" s="37"/>
      <c r="F137" s="37"/>
      <c r="G137" s="37">
        <v>50</v>
      </c>
      <c r="H137" s="37"/>
      <c r="I137" s="37"/>
      <c r="J137" s="37"/>
      <c r="K137" s="38">
        <v>1.03</v>
      </c>
      <c r="L137" s="37">
        <v>1263</v>
      </c>
      <c r="M137" s="37"/>
      <c r="N137" s="37"/>
      <c r="O137" s="27"/>
    </row>
    <row r="138" spans="1:15" s="2" customFormat="1" ht="14.4" x14ac:dyDescent="0.2">
      <c r="A138" s="34" t="s">
        <v>35</v>
      </c>
      <c r="B138" s="35" t="s">
        <v>265</v>
      </c>
      <c r="C138" s="36"/>
      <c r="D138" s="38">
        <v>0.6</v>
      </c>
      <c r="E138" s="37"/>
      <c r="F138" s="37"/>
      <c r="G138" s="37">
        <v>29</v>
      </c>
      <c r="H138" s="37"/>
      <c r="I138" s="37"/>
      <c r="J138" s="37"/>
      <c r="K138" s="38">
        <v>0.6</v>
      </c>
      <c r="L138" s="37">
        <v>736</v>
      </c>
      <c r="M138" s="37"/>
      <c r="N138" s="37"/>
      <c r="O138" s="27"/>
    </row>
    <row r="139" spans="1:15" s="2" customFormat="1" ht="14.4" x14ac:dyDescent="0.2">
      <c r="A139" s="34" t="s">
        <v>35</v>
      </c>
      <c r="B139" s="35" t="s">
        <v>40</v>
      </c>
      <c r="C139" s="36"/>
      <c r="D139" s="37"/>
      <c r="E139" s="37"/>
      <c r="F139" s="37"/>
      <c r="G139" s="37">
        <v>142</v>
      </c>
      <c r="H139" s="37"/>
      <c r="I139" s="37"/>
      <c r="J139" s="37"/>
      <c r="K139" s="37"/>
      <c r="L139" s="37">
        <v>3321</v>
      </c>
      <c r="M139" s="37"/>
      <c r="N139" s="37"/>
      <c r="O139" s="27"/>
    </row>
    <row r="140" spans="1:15" s="2" customFormat="1" ht="82.8" x14ac:dyDescent="0.2">
      <c r="A140" s="29">
        <v>37</v>
      </c>
      <c r="B140" s="30" t="s">
        <v>266</v>
      </c>
      <c r="C140" s="39">
        <v>0.06</v>
      </c>
      <c r="D140" s="32">
        <v>512.46</v>
      </c>
      <c r="E140" s="33" t="s">
        <v>267</v>
      </c>
      <c r="F140" s="33" t="s">
        <v>268</v>
      </c>
      <c r="G140" s="32">
        <v>31</v>
      </c>
      <c r="H140" s="33" t="s">
        <v>269</v>
      </c>
      <c r="I140" s="32">
        <v>1</v>
      </c>
      <c r="J140" s="33" t="s">
        <v>32</v>
      </c>
      <c r="K140" s="33" t="s">
        <v>33</v>
      </c>
      <c r="L140" s="32">
        <v>714</v>
      </c>
      <c r="M140" s="33" t="s">
        <v>270</v>
      </c>
      <c r="N140" s="33" t="s">
        <v>271</v>
      </c>
    </row>
    <row r="141" spans="1:15" s="2" customFormat="1" ht="14.4" x14ac:dyDescent="0.2">
      <c r="A141" s="34" t="s">
        <v>35</v>
      </c>
      <c r="B141" s="35" t="s">
        <v>272</v>
      </c>
      <c r="C141" s="36"/>
      <c r="D141" s="38">
        <v>1.03</v>
      </c>
      <c r="E141" s="37"/>
      <c r="F141" s="37"/>
      <c r="G141" s="37">
        <v>28</v>
      </c>
      <c r="H141" s="37"/>
      <c r="I141" s="37"/>
      <c r="J141" s="37"/>
      <c r="K141" s="38">
        <v>1.03</v>
      </c>
      <c r="L141" s="37">
        <v>711</v>
      </c>
      <c r="M141" s="37"/>
      <c r="N141" s="37"/>
      <c r="O141" s="27"/>
    </row>
    <row r="142" spans="1:15" s="2" customFormat="1" ht="14.4" x14ac:dyDescent="0.2">
      <c r="A142" s="34" t="s">
        <v>35</v>
      </c>
      <c r="B142" s="35" t="s">
        <v>273</v>
      </c>
      <c r="C142" s="36"/>
      <c r="D142" s="38">
        <v>0.6</v>
      </c>
      <c r="E142" s="37"/>
      <c r="F142" s="37"/>
      <c r="G142" s="37">
        <v>16</v>
      </c>
      <c r="H142" s="37"/>
      <c r="I142" s="37"/>
      <c r="J142" s="37"/>
      <c r="K142" s="38">
        <v>0.6</v>
      </c>
      <c r="L142" s="37">
        <v>414</v>
      </c>
      <c r="M142" s="37"/>
      <c r="N142" s="37"/>
      <c r="O142" s="27"/>
    </row>
    <row r="143" spans="1:15" s="2" customFormat="1" ht="14.4" x14ac:dyDescent="0.2">
      <c r="A143" s="34" t="s">
        <v>35</v>
      </c>
      <c r="B143" s="35" t="s">
        <v>40</v>
      </c>
      <c r="C143" s="36"/>
      <c r="D143" s="37"/>
      <c r="E143" s="37"/>
      <c r="F143" s="37"/>
      <c r="G143" s="37">
        <v>75</v>
      </c>
      <c r="H143" s="37"/>
      <c r="I143" s="37"/>
      <c r="J143" s="37"/>
      <c r="K143" s="37"/>
      <c r="L143" s="37">
        <v>1839</v>
      </c>
      <c r="M143" s="37"/>
      <c r="N143" s="37"/>
      <c r="O143" s="27"/>
    </row>
    <row r="144" spans="1:15" s="2" customFormat="1" ht="110.4" x14ac:dyDescent="0.2">
      <c r="A144" s="29">
        <v>38</v>
      </c>
      <c r="B144" s="30" t="s">
        <v>274</v>
      </c>
      <c r="C144" s="39">
        <v>6</v>
      </c>
      <c r="D144" s="32">
        <v>39.36</v>
      </c>
      <c r="E144" s="33" t="s">
        <v>275</v>
      </c>
      <c r="F144" s="32"/>
      <c r="G144" s="32">
        <v>236</v>
      </c>
      <c r="H144" s="33" t="s">
        <v>276</v>
      </c>
      <c r="I144" s="32"/>
      <c r="J144" s="33" t="s">
        <v>32</v>
      </c>
      <c r="K144" s="33" t="s">
        <v>33</v>
      </c>
      <c r="L144" s="32">
        <v>1561</v>
      </c>
      <c r="M144" s="33" t="s">
        <v>277</v>
      </c>
      <c r="N144" s="32"/>
    </row>
    <row r="145" spans="1:15" s="2" customFormat="1" ht="110.4" x14ac:dyDescent="0.2">
      <c r="A145" s="29">
        <v>39</v>
      </c>
      <c r="B145" s="30" t="s">
        <v>278</v>
      </c>
      <c r="C145" s="39">
        <v>10</v>
      </c>
      <c r="D145" s="32">
        <v>70.400000000000006</v>
      </c>
      <c r="E145" s="33" t="s">
        <v>279</v>
      </c>
      <c r="F145" s="32"/>
      <c r="G145" s="32">
        <v>704</v>
      </c>
      <c r="H145" s="33" t="s">
        <v>280</v>
      </c>
      <c r="I145" s="32"/>
      <c r="J145" s="33" t="s">
        <v>32</v>
      </c>
      <c r="K145" s="33" t="s">
        <v>33</v>
      </c>
      <c r="L145" s="32">
        <v>4653</v>
      </c>
      <c r="M145" s="33" t="s">
        <v>281</v>
      </c>
      <c r="N145" s="32"/>
    </row>
    <row r="146" spans="1:15" s="2" customFormat="1" ht="69" x14ac:dyDescent="0.2">
      <c r="A146" s="29">
        <v>40</v>
      </c>
      <c r="B146" s="30" t="s">
        <v>282</v>
      </c>
      <c r="C146" s="39">
        <v>6</v>
      </c>
      <c r="D146" s="32">
        <v>11.99</v>
      </c>
      <c r="E146" s="33" t="s">
        <v>283</v>
      </c>
      <c r="F146" s="32"/>
      <c r="G146" s="32">
        <v>72</v>
      </c>
      <c r="H146" s="33" t="s">
        <v>284</v>
      </c>
      <c r="I146" s="32"/>
      <c r="J146" s="33" t="s">
        <v>32</v>
      </c>
      <c r="K146" s="33" t="s">
        <v>33</v>
      </c>
      <c r="L146" s="32">
        <v>476</v>
      </c>
      <c r="M146" s="33" t="s">
        <v>285</v>
      </c>
      <c r="N146" s="32"/>
    </row>
    <row r="147" spans="1:15" s="2" customFormat="1" ht="82.8" x14ac:dyDescent="0.2">
      <c r="A147" s="29">
        <v>41</v>
      </c>
      <c r="B147" s="30" t="s">
        <v>286</v>
      </c>
      <c r="C147" s="39">
        <v>2</v>
      </c>
      <c r="D147" s="32">
        <v>0.64</v>
      </c>
      <c r="E147" s="33" t="s">
        <v>287</v>
      </c>
      <c r="F147" s="32"/>
      <c r="G147" s="32">
        <v>1</v>
      </c>
      <c r="H147" s="33" t="s">
        <v>288</v>
      </c>
      <c r="I147" s="32"/>
      <c r="J147" s="33" t="s">
        <v>32</v>
      </c>
      <c r="K147" s="33" t="s">
        <v>33</v>
      </c>
      <c r="L147" s="32">
        <v>8</v>
      </c>
      <c r="M147" s="33" t="s">
        <v>289</v>
      </c>
      <c r="N147" s="32"/>
    </row>
    <row r="148" spans="1:15" s="2" customFormat="1" ht="82.8" x14ac:dyDescent="0.2">
      <c r="A148" s="29">
        <v>42</v>
      </c>
      <c r="B148" s="30" t="s">
        <v>290</v>
      </c>
      <c r="C148" s="39">
        <v>2</v>
      </c>
      <c r="D148" s="32">
        <v>1.57</v>
      </c>
      <c r="E148" s="33" t="s">
        <v>291</v>
      </c>
      <c r="F148" s="32"/>
      <c r="G148" s="32">
        <v>3</v>
      </c>
      <c r="H148" s="33" t="s">
        <v>292</v>
      </c>
      <c r="I148" s="32"/>
      <c r="J148" s="33" t="s">
        <v>32</v>
      </c>
      <c r="K148" s="33" t="s">
        <v>33</v>
      </c>
      <c r="L148" s="32">
        <v>21</v>
      </c>
      <c r="M148" s="33" t="s">
        <v>293</v>
      </c>
      <c r="N148" s="32"/>
    </row>
    <row r="149" spans="1:15" s="2" customFormat="1" ht="82.8" x14ac:dyDescent="0.2">
      <c r="A149" s="29">
        <v>43</v>
      </c>
      <c r="B149" s="30" t="s">
        <v>294</v>
      </c>
      <c r="C149" s="39">
        <v>5</v>
      </c>
      <c r="D149" s="32">
        <v>6.78</v>
      </c>
      <c r="E149" s="33" t="s">
        <v>295</v>
      </c>
      <c r="F149" s="32"/>
      <c r="G149" s="32">
        <v>34</v>
      </c>
      <c r="H149" s="33" t="s">
        <v>296</v>
      </c>
      <c r="I149" s="32"/>
      <c r="J149" s="33" t="s">
        <v>32</v>
      </c>
      <c r="K149" s="33" t="s">
        <v>33</v>
      </c>
      <c r="L149" s="32">
        <v>224</v>
      </c>
      <c r="M149" s="33" t="s">
        <v>297</v>
      </c>
      <c r="N149" s="32"/>
    </row>
    <row r="150" spans="1:15" s="2" customFormat="1" ht="69" x14ac:dyDescent="0.2">
      <c r="A150" s="29">
        <v>44</v>
      </c>
      <c r="B150" s="30" t="s">
        <v>298</v>
      </c>
      <c r="C150" s="39">
        <v>5</v>
      </c>
      <c r="D150" s="32">
        <v>31.15</v>
      </c>
      <c r="E150" s="33" t="s">
        <v>299</v>
      </c>
      <c r="F150" s="32"/>
      <c r="G150" s="32">
        <v>156</v>
      </c>
      <c r="H150" s="33" t="s">
        <v>300</v>
      </c>
      <c r="I150" s="32"/>
      <c r="J150" s="33" t="s">
        <v>32</v>
      </c>
      <c r="K150" s="33" t="s">
        <v>33</v>
      </c>
      <c r="L150" s="32">
        <v>1030</v>
      </c>
      <c r="M150" s="33" t="s">
        <v>301</v>
      </c>
      <c r="N150" s="32"/>
    </row>
    <row r="151" spans="1:15" s="2" customFormat="1" ht="96.6" x14ac:dyDescent="0.2">
      <c r="A151" s="29">
        <v>45</v>
      </c>
      <c r="B151" s="30" t="s">
        <v>302</v>
      </c>
      <c r="C151" s="39">
        <v>1</v>
      </c>
      <c r="D151" s="32">
        <v>230.55</v>
      </c>
      <c r="E151" s="33" t="s">
        <v>303</v>
      </c>
      <c r="F151" s="32"/>
      <c r="G151" s="32">
        <v>231</v>
      </c>
      <c r="H151" s="33" t="s">
        <v>304</v>
      </c>
      <c r="I151" s="32"/>
      <c r="J151" s="33" t="s">
        <v>32</v>
      </c>
      <c r="K151" s="33" t="s">
        <v>33</v>
      </c>
      <c r="L151" s="32">
        <v>1524</v>
      </c>
      <c r="M151" s="33" t="s">
        <v>305</v>
      </c>
      <c r="N151" s="32"/>
    </row>
    <row r="152" spans="1:15" s="2" customFormat="1" ht="82.8" x14ac:dyDescent="0.2">
      <c r="A152" s="29">
        <v>46</v>
      </c>
      <c r="B152" s="30" t="s">
        <v>306</v>
      </c>
      <c r="C152" s="39">
        <v>2</v>
      </c>
      <c r="D152" s="32">
        <v>130.9</v>
      </c>
      <c r="E152" s="33" t="s">
        <v>307</v>
      </c>
      <c r="F152" s="33" t="s">
        <v>197</v>
      </c>
      <c r="G152" s="32">
        <v>262</v>
      </c>
      <c r="H152" s="33" t="s">
        <v>308</v>
      </c>
      <c r="I152" s="32">
        <v>1</v>
      </c>
      <c r="J152" s="33" t="s">
        <v>32</v>
      </c>
      <c r="K152" s="33" t="s">
        <v>33</v>
      </c>
      <c r="L152" s="32">
        <v>4009</v>
      </c>
      <c r="M152" s="33" t="s">
        <v>309</v>
      </c>
      <c r="N152" s="33" t="s">
        <v>310</v>
      </c>
    </row>
    <row r="153" spans="1:15" s="2" customFormat="1" ht="14.4" x14ac:dyDescent="0.2">
      <c r="A153" s="34" t="s">
        <v>35</v>
      </c>
      <c r="B153" s="35" t="s">
        <v>311</v>
      </c>
      <c r="C153" s="36"/>
      <c r="D153" s="37" t="s">
        <v>236</v>
      </c>
      <c r="E153" s="37"/>
      <c r="F153" s="37"/>
      <c r="G153" s="37">
        <v>138</v>
      </c>
      <c r="H153" s="37"/>
      <c r="I153" s="37"/>
      <c r="J153" s="37"/>
      <c r="K153" s="37" t="s">
        <v>236</v>
      </c>
      <c r="L153" s="37">
        <v>3537</v>
      </c>
      <c r="M153" s="37"/>
      <c r="N153" s="37"/>
      <c r="O153" s="27"/>
    </row>
    <row r="154" spans="1:15" s="2" customFormat="1" ht="14.4" x14ac:dyDescent="0.2">
      <c r="A154" s="34" t="s">
        <v>35</v>
      </c>
      <c r="B154" s="35" t="s">
        <v>312</v>
      </c>
      <c r="C154" s="36"/>
      <c r="D154" s="37" t="s">
        <v>238</v>
      </c>
      <c r="E154" s="37"/>
      <c r="F154" s="37"/>
      <c r="G154" s="37">
        <v>85</v>
      </c>
      <c r="H154" s="37"/>
      <c r="I154" s="37"/>
      <c r="J154" s="37"/>
      <c r="K154" s="37" t="s">
        <v>238</v>
      </c>
      <c r="L154" s="37">
        <v>2184</v>
      </c>
      <c r="M154" s="37"/>
      <c r="N154" s="37"/>
      <c r="O154" s="27"/>
    </row>
    <row r="155" spans="1:15" s="2" customFormat="1" ht="14.4" x14ac:dyDescent="0.2">
      <c r="A155" s="34" t="s">
        <v>35</v>
      </c>
      <c r="B155" s="35" t="s">
        <v>40</v>
      </c>
      <c r="C155" s="36"/>
      <c r="D155" s="37"/>
      <c r="E155" s="37"/>
      <c r="F155" s="37"/>
      <c r="G155" s="37">
        <v>485</v>
      </c>
      <c r="H155" s="37"/>
      <c r="I155" s="37"/>
      <c r="J155" s="37"/>
      <c r="K155" s="37"/>
      <c r="L155" s="37">
        <v>9730</v>
      </c>
      <c r="M155" s="37"/>
      <c r="N155" s="37"/>
      <c r="O155" s="27"/>
    </row>
    <row r="156" spans="1:15" s="2" customFormat="1" ht="82.8" x14ac:dyDescent="0.2">
      <c r="A156" s="29">
        <v>47</v>
      </c>
      <c r="B156" s="30" t="s">
        <v>313</v>
      </c>
      <c r="C156" s="39">
        <v>1</v>
      </c>
      <c r="D156" s="32">
        <v>212.43</v>
      </c>
      <c r="E156" s="33" t="s">
        <v>314</v>
      </c>
      <c r="F156" s="33" t="s">
        <v>197</v>
      </c>
      <c r="G156" s="32">
        <v>212</v>
      </c>
      <c r="H156" s="33" t="s">
        <v>315</v>
      </c>
      <c r="I156" s="32">
        <v>1</v>
      </c>
      <c r="J156" s="33" t="s">
        <v>32</v>
      </c>
      <c r="K156" s="33" t="s">
        <v>33</v>
      </c>
      <c r="L156" s="32">
        <v>2848</v>
      </c>
      <c r="M156" s="33" t="s">
        <v>316</v>
      </c>
      <c r="N156" s="33" t="s">
        <v>317</v>
      </c>
    </row>
    <row r="157" spans="1:15" s="2" customFormat="1" ht="14.4" x14ac:dyDescent="0.2">
      <c r="A157" s="34" t="s">
        <v>35</v>
      </c>
      <c r="B157" s="35" t="s">
        <v>318</v>
      </c>
      <c r="C157" s="36"/>
      <c r="D157" s="37" t="s">
        <v>236</v>
      </c>
      <c r="E157" s="37"/>
      <c r="F157" s="37"/>
      <c r="G157" s="37">
        <v>87</v>
      </c>
      <c r="H157" s="37"/>
      <c r="I157" s="37"/>
      <c r="J157" s="37"/>
      <c r="K157" s="37" t="s">
        <v>236</v>
      </c>
      <c r="L157" s="37">
        <v>2241</v>
      </c>
      <c r="M157" s="37"/>
      <c r="N157" s="37"/>
      <c r="O157" s="27"/>
    </row>
    <row r="158" spans="1:15" s="2" customFormat="1" ht="14.4" x14ac:dyDescent="0.2">
      <c r="A158" s="34" t="s">
        <v>35</v>
      </c>
      <c r="B158" s="35" t="s">
        <v>319</v>
      </c>
      <c r="C158" s="36"/>
      <c r="D158" s="37" t="s">
        <v>238</v>
      </c>
      <c r="E158" s="37"/>
      <c r="F158" s="37"/>
      <c r="G158" s="37">
        <v>54</v>
      </c>
      <c r="H158" s="37"/>
      <c r="I158" s="37"/>
      <c r="J158" s="37"/>
      <c r="K158" s="37" t="s">
        <v>238</v>
      </c>
      <c r="L158" s="37">
        <v>1384</v>
      </c>
      <c r="M158" s="37"/>
      <c r="N158" s="37"/>
      <c r="O158" s="27"/>
    </row>
    <row r="159" spans="1:15" s="2" customFormat="1" ht="14.4" x14ac:dyDescent="0.2">
      <c r="A159" s="40" t="s">
        <v>35</v>
      </c>
      <c r="B159" s="41" t="s">
        <v>40</v>
      </c>
      <c r="C159" s="42"/>
      <c r="D159" s="43"/>
      <c r="E159" s="43"/>
      <c r="F159" s="43"/>
      <c r="G159" s="43">
        <v>353</v>
      </c>
      <c r="H159" s="43"/>
      <c r="I159" s="43"/>
      <c r="J159" s="43"/>
      <c r="K159" s="43"/>
      <c r="L159" s="43">
        <v>6473</v>
      </c>
      <c r="M159" s="43"/>
      <c r="N159" s="43"/>
      <c r="O159" s="27"/>
    </row>
    <row r="160" spans="1:15" s="2" customFormat="1" ht="27.6" x14ac:dyDescent="0.2">
      <c r="A160" s="45" t="s">
        <v>320</v>
      </c>
      <c r="B160" s="46"/>
      <c r="C160" s="46"/>
      <c r="D160" s="46"/>
      <c r="E160" s="46"/>
      <c r="F160" s="46"/>
      <c r="G160" s="32">
        <v>24739</v>
      </c>
      <c r="H160" s="33" t="s">
        <v>321</v>
      </c>
      <c r="I160" s="33" t="s">
        <v>322</v>
      </c>
      <c r="J160" s="32"/>
      <c r="K160" s="32"/>
      <c r="L160" s="32">
        <v>214500</v>
      </c>
      <c r="M160" s="33" t="s">
        <v>323</v>
      </c>
      <c r="N160" s="33" t="s">
        <v>324</v>
      </c>
    </row>
    <row r="161" spans="1:14" s="2" customFormat="1" ht="13.8" x14ac:dyDescent="0.2">
      <c r="A161" s="45" t="s">
        <v>325</v>
      </c>
      <c r="B161" s="46"/>
      <c r="C161" s="46"/>
      <c r="D161" s="46"/>
      <c r="E161" s="46"/>
      <c r="F161" s="46"/>
      <c r="G161" s="32"/>
      <c r="H161" s="32"/>
      <c r="I161" s="32"/>
      <c r="J161" s="32"/>
      <c r="K161" s="32"/>
      <c r="L161" s="32"/>
      <c r="M161" s="32"/>
      <c r="N161" s="32"/>
    </row>
    <row r="162" spans="1:14" s="2" customFormat="1" ht="13.8" x14ac:dyDescent="0.2">
      <c r="A162" s="45" t="s">
        <v>326</v>
      </c>
      <c r="B162" s="46"/>
      <c r="C162" s="46"/>
      <c r="D162" s="46"/>
      <c r="E162" s="46"/>
      <c r="F162" s="46"/>
      <c r="G162" s="32">
        <v>2619</v>
      </c>
      <c r="H162" s="32"/>
      <c r="I162" s="32"/>
      <c r="J162" s="32"/>
      <c r="K162" s="32"/>
      <c r="L162" s="32">
        <v>66827</v>
      </c>
      <c r="M162" s="32"/>
      <c r="N162" s="32"/>
    </row>
    <row r="163" spans="1:14" s="2" customFormat="1" ht="13.8" x14ac:dyDescent="0.2">
      <c r="A163" s="45" t="s">
        <v>327</v>
      </c>
      <c r="B163" s="46"/>
      <c r="C163" s="46"/>
      <c r="D163" s="46"/>
      <c r="E163" s="46"/>
      <c r="F163" s="46"/>
      <c r="G163" s="32">
        <v>21217</v>
      </c>
      <c r="H163" s="32"/>
      <c r="I163" s="32"/>
      <c r="J163" s="32"/>
      <c r="K163" s="32"/>
      <c r="L163" s="32">
        <v>140257</v>
      </c>
      <c r="M163" s="32"/>
      <c r="N163" s="32"/>
    </row>
    <row r="164" spans="1:14" s="2" customFormat="1" ht="13.8" x14ac:dyDescent="0.2">
      <c r="A164" s="45" t="s">
        <v>328</v>
      </c>
      <c r="B164" s="46"/>
      <c r="C164" s="46"/>
      <c r="D164" s="46"/>
      <c r="E164" s="46"/>
      <c r="F164" s="46"/>
      <c r="G164" s="32">
        <v>975</v>
      </c>
      <c r="H164" s="32"/>
      <c r="I164" s="32"/>
      <c r="J164" s="32"/>
      <c r="K164" s="32"/>
      <c r="L164" s="32">
        <v>9279</v>
      </c>
      <c r="M164" s="32"/>
      <c r="N164" s="32"/>
    </row>
    <row r="165" spans="1:14" s="2" customFormat="1" ht="13.8" x14ac:dyDescent="0.2">
      <c r="A165" s="47" t="s">
        <v>329</v>
      </c>
      <c r="B165" s="48"/>
      <c r="C165" s="48"/>
      <c r="D165" s="48"/>
      <c r="E165" s="48"/>
      <c r="F165" s="48"/>
      <c r="G165" s="44">
        <v>2474</v>
      </c>
      <c r="H165" s="44"/>
      <c r="I165" s="44"/>
      <c r="J165" s="44"/>
      <c r="K165" s="44"/>
      <c r="L165" s="44">
        <v>63156</v>
      </c>
      <c r="M165" s="44"/>
      <c r="N165" s="44"/>
    </row>
    <row r="166" spans="1:14" s="2" customFormat="1" ht="13.8" x14ac:dyDescent="0.2">
      <c r="A166" s="47" t="s">
        <v>330</v>
      </c>
      <c r="B166" s="48"/>
      <c r="C166" s="48"/>
      <c r="D166" s="48"/>
      <c r="E166" s="48"/>
      <c r="F166" s="48"/>
      <c r="G166" s="44">
        <v>1416</v>
      </c>
      <c r="H166" s="44"/>
      <c r="I166" s="44"/>
      <c r="J166" s="44"/>
      <c r="K166" s="44"/>
      <c r="L166" s="44">
        <v>36088</v>
      </c>
      <c r="M166" s="44"/>
      <c r="N166" s="44"/>
    </row>
    <row r="167" spans="1:14" s="2" customFormat="1" ht="13.8" x14ac:dyDescent="0.2">
      <c r="A167" s="45" t="s">
        <v>331</v>
      </c>
      <c r="B167" s="46"/>
      <c r="C167" s="46"/>
      <c r="D167" s="46"/>
      <c r="E167" s="46"/>
      <c r="F167" s="46"/>
      <c r="G167" s="32">
        <v>28629</v>
      </c>
      <c r="H167" s="32"/>
      <c r="I167" s="32"/>
      <c r="J167" s="32"/>
      <c r="K167" s="32"/>
      <c r="L167" s="32">
        <v>313744</v>
      </c>
      <c r="M167" s="32"/>
      <c r="N167" s="32"/>
    </row>
    <row r="168" spans="1:14" s="2" customFormat="1" ht="13.8" x14ac:dyDescent="0.2">
      <c r="A168" s="49" t="s">
        <v>337</v>
      </c>
      <c r="B168" s="50"/>
      <c r="C168" s="50"/>
      <c r="D168" s="50"/>
      <c r="E168" s="50"/>
      <c r="F168" s="51"/>
      <c r="G168" s="32"/>
      <c r="H168" s="32"/>
      <c r="I168" s="32"/>
      <c r="J168" s="32"/>
      <c r="K168" s="32"/>
      <c r="L168" s="32">
        <v>62748.800000000003</v>
      </c>
      <c r="M168" s="32"/>
      <c r="N168" s="32"/>
    </row>
    <row r="169" spans="1:14" s="2" customFormat="1" ht="13.8" x14ac:dyDescent="0.2">
      <c r="A169" s="47" t="s">
        <v>332</v>
      </c>
      <c r="B169" s="48"/>
      <c r="C169" s="48"/>
      <c r="D169" s="48"/>
      <c r="E169" s="48"/>
      <c r="F169" s="48"/>
      <c r="G169" s="44"/>
      <c r="H169" s="44"/>
      <c r="I169" s="44"/>
      <c r="J169" s="44"/>
      <c r="K169" s="44"/>
      <c r="L169" s="44">
        <v>376492.79999999999</v>
      </c>
      <c r="M169" s="44"/>
      <c r="N169" s="44"/>
    </row>
    <row r="170" spans="1:14" s="2" customFormat="1" ht="13.8" x14ac:dyDescent="0.2">
      <c r="A170" s="21"/>
      <c r="B170" s="22"/>
      <c r="C170" s="23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</row>
    <row r="171" spans="1:14" ht="13.8" x14ac:dyDescent="0.25">
      <c r="A171" s="25"/>
      <c r="B171" s="3"/>
      <c r="C171" s="3"/>
      <c r="D171" s="26"/>
      <c r="E171" s="3"/>
      <c r="F171" s="3"/>
      <c r="G171" s="3"/>
      <c r="H171" s="3"/>
      <c r="I171" s="3"/>
      <c r="J171" s="3"/>
      <c r="K171" s="3"/>
      <c r="L171" s="3"/>
      <c r="M171" s="3"/>
      <c r="N171" s="3"/>
    </row>
    <row r="172" spans="1:14" ht="13.8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</row>
    <row r="173" spans="1:14" ht="13.8" x14ac:dyDescent="0.25">
      <c r="A173" s="25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</row>
    <row r="174" spans="1:14" ht="13.8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</row>
  </sheetData>
  <mergeCells count="52">
    <mergeCell ref="I3:N3"/>
    <mergeCell ref="I4:N4"/>
    <mergeCell ref="A3:E3"/>
    <mergeCell ref="A4:E4"/>
    <mergeCell ref="A7:N7"/>
    <mergeCell ref="A8:N8"/>
    <mergeCell ref="G22:I22"/>
    <mergeCell ref="L16:M16"/>
    <mergeCell ref="J22:K22"/>
    <mergeCell ref="A10:N10"/>
    <mergeCell ref="D22:F22"/>
    <mergeCell ref="A11:N11"/>
    <mergeCell ref="L18:M18"/>
    <mergeCell ref="A13:N13"/>
    <mergeCell ref="J17:K17"/>
    <mergeCell ref="A22:A24"/>
    <mergeCell ref="J16:K16"/>
    <mergeCell ref="J18:K18"/>
    <mergeCell ref="A12:N12"/>
    <mergeCell ref="B15:H15"/>
    <mergeCell ref="L17:M17"/>
    <mergeCell ref="B22:B24"/>
    <mergeCell ref="L23:L24"/>
    <mergeCell ref="G23:G24"/>
    <mergeCell ref="J19:K19"/>
    <mergeCell ref="L19:M19"/>
    <mergeCell ref="C22:C24"/>
    <mergeCell ref="L22:N22"/>
    <mergeCell ref="D23:D24"/>
    <mergeCell ref="A26:N26"/>
    <mergeCell ref="A27:N27"/>
    <mergeCell ref="A48:N48"/>
    <mergeCell ref="A56:N56"/>
    <mergeCell ref="A64:N64"/>
    <mergeCell ref="A111:N111"/>
    <mergeCell ref="A124:N124"/>
    <mergeCell ref="A135:N135"/>
    <mergeCell ref="A160:F160"/>
    <mergeCell ref="A79:N79"/>
    <mergeCell ref="A80:N80"/>
    <mergeCell ref="A94:N94"/>
    <mergeCell ref="A100:N100"/>
    <mergeCell ref="A110:N110"/>
    <mergeCell ref="A167:F167"/>
    <mergeCell ref="A169:F169"/>
    <mergeCell ref="A168:F168"/>
    <mergeCell ref="A166:F166"/>
    <mergeCell ref="A161:F161"/>
    <mergeCell ref="A162:F162"/>
    <mergeCell ref="A163:F163"/>
    <mergeCell ref="A164:F164"/>
    <mergeCell ref="A165:F165"/>
  </mergeCells>
  <phoneticPr fontId="0" type="noConversion"/>
  <pageMargins left="0.25" right="0.25" top="0.49" bottom="0.4" header="0.3" footer="0.2"/>
  <pageSetup paperSize="9" scale="80" fitToHeight="30000" orientation="landscape" r:id="rId1"/>
  <headerFooter alignWithMargins="0">
    <oddHeader>&amp;LГРАНД-Смета 2019</oddHeader>
    <oddFooter>Страница &amp;P из &amp;N&amp;RСтраница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Мои данные</vt:lpstr>
      <vt:lpstr>'Мои данные'!Print_Titles</vt:lpstr>
      <vt:lpstr>'Мои данные'!Заголовки_для_печати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Геннадьевна Подкопаева</cp:lastModifiedBy>
  <cp:lastPrinted>2019-03-21T10:54:00Z</cp:lastPrinted>
  <dcterms:created xsi:type="dcterms:W3CDTF">2003-01-28T12:33:10Z</dcterms:created>
  <dcterms:modified xsi:type="dcterms:W3CDTF">2021-08-03T03:34:28Z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