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1\А гидранты ГОЧС\на сайт\"/>
    </mc:Choice>
  </mc:AlternateContent>
  <xr:revisionPtr revIDLastSave="0" documentId="8_{68F756CD-F422-489F-8F03-3CB22A2DE0C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ЛСР 17 граф" sheetId="4" r:id="rId1"/>
  </sheets>
  <definedNames>
    <definedName name="Print_Titles" localSheetId="0">'ЛСР 17 граф'!$22:$22</definedName>
    <definedName name="_xlnm.Print_Titles" localSheetId="0">'ЛСР 17 граф'!$22:$22</definedName>
  </definedNames>
  <calcPr calcId="181029"/>
</workbook>
</file>

<file path=xl/calcChain.xml><?xml version="1.0" encoding="utf-8"?>
<calcChain xmlns="http://schemas.openxmlformats.org/spreadsheetml/2006/main">
  <c r="J131" i="4" l="1"/>
  <c r="J132" i="4" s="1"/>
  <c r="J70" i="4"/>
</calcChain>
</file>

<file path=xl/sharedStrings.xml><?xml version="1.0" encoding="utf-8"?>
<sst xmlns="http://schemas.openxmlformats.org/spreadsheetml/2006/main" count="333" uniqueCount="210">
  <si>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</si>
  <si>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</si>
  <si>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</si>
  <si>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</si>
  <si>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</si>
  <si>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</si>
  <si>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</si>
  <si>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</si>
  <si>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</si>
  <si>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</si>
  <si>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</si>
  <si>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</si>
  <si>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</si>
  <si>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</si>
  <si>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Т/з мех. на ед.</t>
  </si>
  <si>
    <t>Т/з мех.
Всего</t>
  </si>
  <si>
    <t>Всего</t>
  </si>
  <si>
    <t>В том числе</t>
  </si>
  <si>
    <t>Осн.З/п</t>
  </si>
  <si>
    <t>Эк.Маш</t>
  </si>
  <si>
    <t>З/пМех</t>
  </si>
  <si>
    <t>тыс. руб.</t>
  </si>
  <si>
    <t>Сметная стоимость строительных работ _______________________________________________________________________________________________</t>
  </si>
  <si>
    <t>1</t>
  </si>
  <si>
    <r>
      <t>ФЕР01-01-003-14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</si>
  <si>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1000 м3</t>
  </si>
  <si>
    <r>
      <t>Разработка грунта в отвал экскаваторами «драглайн» или «обратная лопата» с ковшом вместимостью: 0,5 (0,5-0,63) м3, группа грунтов 2</t>
    </r>
    <r>
      <rPr>
        <i/>
        <sz val="7"/>
        <rFont val="Arial"/>
        <family val="2"/>
        <charset val="204"/>
      </rPr>
      <t xml:space="preserve">
ИНДЕКС К ПОЗИЦИИ:
ФЕР01-01-003-14 (Индексы к ФЕР по Алтайскому краю (ред-2020) 2020-3 кв) ОЗП=24,16; ЭМ=7,73; ЗПМ=23,161</t>
    </r>
  </si>
  <si>
    <t>2</t>
  </si>
  <si>
    <r>
      <t>ФЕР01-02-068-02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</si>
  <si>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100 м3</t>
  </si>
  <si>
    <r>
      <t>Водоотлив: из котлованов</t>
    </r>
    <r>
      <rPr>
        <i/>
        <sz val="7"/>
        <rFont val="Arial"/>
        <family val="2"/>
        <charset val="204"/>
      </rPr>
      <t xml:space="preserve">
ИНДЕКС К ПОЗИЦИИ:
ФЕР01-02-068-02 (Индексы к ФЕР по Алтайскому краю (ред-2020) 2020-3 кв) ОЗП=24,16; ЭМ=15,51</t>
    </r>
  </si>
  <si>
    <t>3</t>
  </si>
  <si>
    <r>
      <t>ФЕР22-06-005-03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</si>
  <si>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шт</t>
  </si>
  <si>
    <r>
      <t>Демонтаж врезок в существующие сети из стальных труб стальных штуцеров (патрубков) диаметром: 100 мм</t>
    </r>
    <r>
      <rPr>
        <i/>
        <sz val="7"/>
        <rFont val="Arial"/>
        <family val="2"/>
        <charset val="204"/>
      </rPr>
      <t xml:space="preserve">
(ПЗ=0,6 (ОЗП=0,6; ЭМ=0,6 к расх.; ЗПМ=0,6; МАТ=0,6 к расх.; ТЗ=0,6; ТЗМ=0,6))
ИНДЕКС К ПОЗИЦИИ:
ФЕР22-06-005-03 (Индексы к ФЕР по Алтайскому краю (ред-2020) 2020-3 кв) ОЗП=24,16; ЭМ=7,611; ЗПМ=23,121; МАТ=5,175</t>
    </r>
  </si>
  <si>
    <t>23</t>
  </si>
  <si>
    <r>
      <t>ФЕР22-01-006-06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</si>
  <si>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t>км</t>
  </si>
  <si>
    <r>
      <t>Разборка водопроводных чугунных напорных раструбных труб при заделке раструбов хризотилцементом диаметром: 200 мм</t>
    </r>
    <r>
      <rPr>
        <i/>
        <sz val="7"/>
        <rFont val="Arial"/>
        <family val="2"/>
        <charset val="204"/>
      </rPr>
      <t xml:space="preserve">
(ПЗ=0,6 (ОЗП=0,6; ЭМ=0,6 к расх.; ЗПМ=0,6; МАТ=0 к расх.; ТЗ=0,6; ТЗМ=0,6))
ИНДЕКС К ПОЗИЦИИ:
ФЕР22-01-006-06 (Индексы к ФЕР по Алтайскому краю (ред-2020) 2020-3 кв) ОЗП=24,16; ЭМ=5,54; ЗПМ=23,149; МАТ=4,304</t>
    </r>
  </si>
  <si>
    <t>5</t>
  </si>
  <si>
    <r>
      <t>ФЕР22-01-011-06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</si>
  <si>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Укладка стальных водопроводных труб с гидравлическим испытанием диаметром: 200 мм</t>
    </r>
    <r>
      <rPr>
        <i/>
        <sz val="7"/>
        <rFont val="Arial"/>
        <family val="2"/>
        <charset val="204"/>
      </rPr>
      <t xml:space="preserve">
16 705,34 = 19 554,92 - 62,8 x 2,44 - 0,05 x 13 560,00 - 70 x 6,00 - 0,13 x 10 315,01 - 0,2 x 1 287,00
ИНДЕКС К ПОЗИЦИИ:
ФЕР22-01-011-06 (Индексы к ФЕР по Алтайскому краю (ред-2020) 2020-3 кв) ОЗП=24,16; ЭМ=7,321; ЗПМ=23,141; МАТ=8,181</t>
    </r>
  </si>
  <si>
    <t>6</t>
  </si>
  <si>
    <r>
      <t>Врезка в существующие сети из стальных труб стальных штуцеров (патрубков) диаметром: 100 мм</t>
    </r>
    <r>
      <rPr>
        <i/>
        <sz val="7"/>
        <rFont val="Arial"/>
        <family val="2"/>
        <charset val="204"/>
      </rPr>
      <t xml:space="preserve">
122,57 = 154,68 - 0,041 x 38,51 - 0,193 x 6,22 - 0,00022 x 10 315,01 - 0,4 x 67,65
ИНДЕКС К ПОЗИЦИИ:
ФЕР22-06-005-03 (Индексы к ФЕР по Алтайскому краю (ред-2020) 2020-3 кв) ОЗП=24,16; ЭМ=7,611; ЗПМ=23,121; МАТ=5,175</t>
    </r>
  </si>
  <si>
    <t>7</t>
  </si>
  <si>
    <r>
      <t>ФЕР22-06-005-05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</si>
  <si>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Врезка в существующие сети из стальных труб стальных штуцеров (патрубков) диаметром: 200 мм</t>
    </r>
    <r>
      <rPr>
        <i/>
        <sz val="7"/>
        <rFont val="Arial"/>
        <family val="2"/>
        <charset val="204"/>
      </rPr>
      <t xml:space="preserve">
272,75 = 369,45 - 0,177 x 38,51 - 0,59 x 6,22 - 0,00068 x 10 315,01 - 0,4 x 198,00
ИНДЕКС К ПОЗИЦИИ:
ФЕР22-06-005-05 (Индексы к ФЕР по Алтайскому краю (ред-2020) 2020-3 кв) ОЗП=24,16; ЭМ=7,495; ЗПМ=23,151; МАТ=5,401</t>
    </r>
  </si>
  <si>
    <t>8</t>
  </si>
  <si>
    <r>
      <t>ФЕР22-03-014-03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</si>
  <si>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Приварка фланцев к стальным трубопроводам диаметром: 100 мм</t>
    </r>
    <r>
      <rPr>
        <i/>
        <sz val="7"/>
        <rFont val="Arial"/>
        <family val="2"/>
        <charset val="204"/>
      </rPr>
      <t xml:space="preserve">
ИНДЕКС К ПОЗИЦИИ:
ФЕР22-03-014-03 (Индексы к ФЕР по Алтайскому краю (ред-2020) 2020-3 кв) ОЗП=24,16; ЭМ=7,374; ЗПМ=23,16; МАТ=6,274</t>
    </r>
  </si>
  <si>
    <t>9</t>
  </si>
  <si>
    <r>
      <t>ФЕР22-03-014-06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</si>
  <si>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Приварка фланцев к стальным трубопроводам диаметром: 200 мм</t>
    </r>
    <r>
      <rPr>
        <i/>
        <sz val="7"/>
        <rFont val="Arial"/>
        <family val="2"/>
        <charset val="204"/>
      </rPr>
      <t xml:space="preserve">
142,45 = 148,43 - 0,00058 x 10 315,01
ИНДЕКС К ПОЗИЦИИ:
ФЕР22-03-014-06 (Индексы к ФЕР по Алтайскому краю (ред-2020) 2020-3 кв) ОЗП=24,16; ЭМ=7,384; ЗПМ=23,154; МАТ=6,273</t>
    </r>
  </si>
  <si>
    <t>10</t>
  </si>
  <si>
    <r>
      <t>ФЕР22-03-011-03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</si>
  <si>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Установка: гидрантов пожарных</t>
    </r>
    <r>
      <rPr>
        <i/>
        <sz val="7"/>
        <rFont val="Arial"/>
        <family val="2"/>
        <charset val="204"/>
      </rPr>
      <t xml:space="preserve">
19,80 = 1 211,11 - 0,0028 x 14 830,00 - 0,06 x 23,09 - 1 x 1 148,40
ИНДЕКС К ПОЗИЦИИ:
ФЕР22-03-011-03 (Индексы к ФЕР по Алтайскому краю (ред-2020) 2020-3 кв) ОЗП=24,16; ЭМ=9,442; ЗПМ=23,032; МАТ=8,546</t>
    </r>
  </si>
  <si>
    <t>11</t>
  </si>
  <si>
    <r>
      <t>ФЕР01-02-061-01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</si>
  <si>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Засыпка вручную траншей, пазух котлованов и ям, группа грунтов: 1</t>
    </r>
    <r>
      <rPr>
        <i/>
        <sz val="7"/>
        <rFont val="Arial"/>
        <family val="2"/>
        <charset val="204"/>
      </rPr>
      <t xml:space="preserve">
ИНДЕКС К ПОЗИЦИИ:
ср. (Индексы к ФЕР по Алтайскому краю (ред-2020) 2020-3 кв) ОЗП=24,16; ЭМ=8,62; ЗПМ=24,16; МАТ=6,27</t>
    </r>
  </si>
  <si>
    <t>12</t>
  </si>
  <si>
    <r>
      <t>ФЕР01-01-003-13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</si>
  <si>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Разработка грунта в отвал экскаваторами «драглайн» или «обратная лопата» с ковшом вместимостью: 0,5 (0,5-0,63) м3, группа грунтов 1</t>
    </r>
    <r>
      <rPr>
        <i/>
        <sz val="7"/>
        <rFont val="Arial"/>
        <family val="2"/>
        <charset val="204"/>
      </rPr>
      <t xml:space="preserve">
ИНДЕКС К ПОЗИЦИИ:
ФЕР01-01-003-13 (Индексы к ФЕР по Алтайскому краю (ред-2020) 2020-3 кв) ОЗП=24,16; ЭМ=7,73; ЗПМ=23,161</t>
    </r>
  </si>
  <si>
    <t>Итого прямые затраты по разделу в текущих ценах</t>
  </si>
  <si>
    <t>Накладные расходы</t>
  </si>
  <si>
    <t>Сметная прибыль</t>
  </si>
  <si>
    <t>Итого по разделу 1 Новый раздел</t>
  </si>
  <si>
    <t>13</t>
  </si>
  <si>
    <t>Текущие цены</t>
  </si>
  <si>
    <t>м3</t>
  </si>
  <si>
    <r>
      <t>Кислород технический</t>
    </r>
    <r>
      <rPr>
        <i/>
        <sz val="7"/>
        <rFont val="Arial"/>
        <family val="2"/>
        <charset val="204"/>
      </rPr>
      <t xml:space="preserve">
МАТ=47,67/6,27
ИНДЕКС К ПОЗИЦИИ:
ср. (Индексы к ФЕР по Алтайскому краю (ред-2020) 2020-3 кв) ОЗП=24,16; ЭМ=8,62; ЗПМ=24,16; МАТ=6,27</t>
    </r>
  </si>
  <si>
    <r>
      <t>47,65</t>
    </r>
    <r>
      <rPr>
        <i/>
        <sz val="5"/>
        <rFont val="Arial"/>
        <family val="2"/>
        <charset val="204"/>
      </rPr>
      <t xml:space="preserve">
47,67/6,27</t>
    </r>
  </si>
  <si>
    <t>14</t>
  </si>
  <si>
    <t>т</t>
  </si>
  <si>
    <r>
      <t>Электроды диаметром 4мм</t>
    </r>
    <r>
      <rPr>
        <i/>
        <sz val="7"/>
        <rFont val="Arial"/>
        <family val="2"/>
        <charset val="204"/>
      </rPr>
      <t xml:space="preserve">
МАТ=72030/6,27
ИНДЕКС К ПОЗИЦИИ:
ср. (Индексы к ФЕР по Алтайскому краю (ред-2020) 2020-3 кв) ОЗП=24,16; ЭМ=8,62; ЗПМ=24,16; МАТ=6,27</t>
    </r>
  </si>
  <si>
    <r>
      <t>72030,01</t>
    </r>
    <r>
      <rPr>
        <i/>
        <sz val="5"/>
        <rFont val="Arial"/>
        <family val="2"/>
        <charset val="204"/>
      </rPr>
      <t xml:space="preserve">
72030/6,27</t>
    </r>
  </si>
  <si>
    <t>15</t>
  </si>
  <si>
    <t>кг</t>
  </si>
  <si>
    <r>
      <t>Пропан</t>
    </r>
    <r>
      <rPr>
        <i/>
        <sz val="7"/>
        <rFont val="Arial"/>
        <family val="2"/>
        <charset val="204"/>
      </rPr>
      <t xml:space="preserve">
МАТ=37,18/6,27
ИНДЕКС К ПОЗИЦИИ:
ср. (Индексы к ФЕР по Алтайскому краю (ред-2020) 2020-3 кв) ОЗП=24,16; ЭМ=8,62; ЗПМ=24,16; МАТ=6,27</t>
    </r>
  </si>
  <si>
    <r>
      <t>37,18</t>
    </r>
    <r>
      <rPr>
        <i/>
        <sz val="5"/>
        <rFont val="Arial"/>
        <family val="2"/>
        <charset val="204"/>
      </rPr>
      <t xml:space="preserve">
37,18/6,27</t>
    </r>
  </si>
  <si>
    <t>16</t>
  </si>
  <si>
    <r>
      <t>Резина техническая</t>
    </r>
    <r>
      <rPr>
        <i/>
        <sz val="7"/>
        <rFont val="Arial"/>
        <family val="2"/>
        <charset val="204"/>
      </rPr>
      <t xml:space="preserve">
МАТ=75,90/6,27
ИНДЕКС К ПОЗИЦИИ:
ср. (Индексы к ФЕР по Алтайскому краю (ред-2020) 2020-3 кв) ОЗП=24,16; ЭМ=8,62; ЗПМ=24,16; МАТ=6,27</t>
    </r>
  </si>
  <si>
    <r>
      <t>75,93</t>
    </r>
    <r>
      <rPr>
        <i/>
        <sz val="5"/>
        <rFont val="Arial"/>
        <family val="2"/>
        <charset val="204"/>
      </rPr>
      <t xml:space="preserve">
75,90/6,27</t>
    </r>
  </si>
  <si>
    <t>17</t>
  </si>
  <si>
    <t>компл.</t>
  </si>
  <si>
    <r>
      <t>Болты с гайками и шайбами диаметром 18мм</t>
    </r>
    <r>
      <rPr>
        <i/>
        <sz val="7"/>
        <rFont val="Arial"/>
        <family val="2"/>
        <charset val="204"/>
      </rPr>
      <t xml:space="preserve">
МАТ=45/6,27
ИНДЕКС К ПОЗИЦИИ:
ср. (Индексы к ФЕР по Алтайскому краю (ред-2020) 2020-3 кв) ОЗП=24,16; ЭМ=8,62; ЗПМ=24,16; МАТ=6,27</t>
    </r>
  </si>
  <si>
    <r>
      <t>45,02</t>
    </r>
    <r>
      <rPr>
        <i/>
        <sz val="5"/>
        <rFont val="Arial"/>
        <family val="2"/>
        <charset val="204"/>
      </rPr>
      <t xml:space="preserve">
45/6,27</t>
    </r>
  </si>
  <si>
    <t>18</t>
  </si>
  <si>
    <r>
      <t>Пожарные подставки</t>
    </r>
    <r>
      <rPr>
        <i/>
        <sz val="7"/>
        <rFont val="Arial"/>
        <family val="2"/>
        <charset val="204"/>
      </rPr>
      <t xml:space="preserve">
МАТ=1075/6,27
ИНДЕКС К ПОЗИЦИИ:
ср. (Индексы к ФЕР по Алтайскому краю (ред-2020) 2020-3 кв) ОЗП=24,16; ЭМ=8,62; ЗПМ=24,16; МАТ=6,27</t>
    </r>
  </si>
  <si>
    <r>
      <t>1074,99</t>
    </r>
    <r>
      <rPr>
        <i/>
        <sz val="5"/>
        <rFont val="Arial"/>
        <family val="2"/>
        <charset val="204"/>
      </rPr>
      <t xml:space="preserve">
1075/6,27</t>
    </r>
  </si>
  <si>
    <t>19</t>
  </si>
  <si>
    <t>м</t>
  </si>
  <si>
    <r>
      <t>Трубы стальные диаметром 108мм</t>
    </r>
    <r>
      <rPr>
        <i/>
        <sz val="7"/>
        <rFont val="Arial"/>
        <family val="2"/>
        <charset val="204"/>
      </rPr>
      <t xml:space="preserve">
МАТ=760/6,27
ИНДЕКС К ПОЗИЦИИ:
ср. (Индексы к ФЕР по Алтайскому краю (ред-2020) 2020-3 кв) ОЗП=24,16; ЭМ=8,62; ЗПМ=24,16; МАТ=6,27</t>
    </r>
  </si>
  <si>
    <r>
      <t>759,99</t>
    </r>
    <r>
      <rPr>
        <i/>
        <sz val="5"/>
        <rFont val="Arial"/>
        <family val="2"/>
        <charset val="204"/>
      </rPr>
      <t xml:space="preserve">
760/6,27</t>
    </r>
  </si>
  <si>
    <t>20</t>
  </si>
  <si>
    <r>
      <t>Трубы стальные диаметром 219мм</t>
    </r>
    <r>
      <rPr>
        <i/>
        <sz val="7"/>
        <rFont val="Arial"/>
        <family val="2"/>
        <charset val="204"/>
      </rPr>
      <t xml:space="preserve">
МАТ=1450/6,27
ИНДЕКС К ПОЗИЦИИ:
ср. (Индексы к ФЕР по Алтайскому краю (ред-2020) 2020-3 кв) ОЗП=24,16; ЭМ=8,62; ЗПМ=24,16; МАТ=6,27</t>
    </r>
  </si>
  <si>
    <r>
      <t>1450</t>
    </r>
    <r>
      <rPr>
        <i/>
        <sz val="5"/>
        <rFont val="Arial"/>
        <family val="2"/>
        <charset val="204"/>
      </rPr>
      <t xml:space="preserve">
1450/6,27</t>
    </r>
  </si>
  <si>
    <t>21</t>
  </si>
  <si>
    <r>
      <t>Гидранты пожарные высотой 2000мм</t>
    </r>
    <r>
      <rPr>
        <i/>
        <sz val="7"/>
        <rFont val="Arial"/>
        <family val="2"/>
        <charset val="204"/>
      </rPr>
      <t xml:space="preserve">
МАТ=15167/6,27
ИНДЕКС К ПОЗИЦИИ:
ср. (Индексы к ФЕР по Алтайскому краю (ред-2020) 2020-3 кв) ОЗП=24,16; ЭМ=8,62; ЗПМ=24,16; МАТ=6,27</t>
    </r>
  </si>
  <si>
    <r>
      <t>15167</t>
    </r>
    <r>
      <rPr>
        <i/>
        <sz val="5"/>
        <rFont val="Arial"/>
        <family val="2"/>
        <charset val="204"/>
      </rPr>
      <t xml:space="preserve">
15167/6,27</t>
    </r>
  </si>
  <si>
    <t>22</t>
  </si>
  <si>
    <r>
      <t>Фланцы стальные плоские диаметром 100мм</t>
    </r>
    <r>
      <rPr>
        <i/>
        <sz val="7"/>
        <rFont val="Arial"/>
        <family val="2"/>
        <charset val="204"/>
      </rPr>
      <t xml:space="preserve">
МАТ=1010/6,27
ИНДЕКС К ПОЗИЦИИ:
ср. (Индексы к ФЕР по Алтайскому краю (ред-2020) 2020-3 кв) ОЗП=24,16; ЭМ=8,62; ЗПМ=24,16; МАТ=6,27</t>
    </r>
  </si>
  <si>
    <r>
      <t>1009,97</t>
    </r>
    <r>
      <rPr>
        <i/>
        <sz val="5"/>
        <rFont val="Arial"/>
        <family val="2"/>
        <charset val="204"/>
      </rPr>
      <t xml:space="preserve">
1010/6,27</t>
    </r>
  </si>
  <si>
    <t>Итого по разделу 2 Материалы</t>
  </si>
  <si>
    <t>Итого прямые затраты по смете в текущих ценах</t>
  </si>
  <si>
    <t>Итоги по смете: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</si>
  <si>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</si>
  <si>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</si>
  <si>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</si>
  <si>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</si>
  <si>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</si>
  <si>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</si>
  <si>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</si>
  <si>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20%</t>
  </si>
  <si>
    <t xml:space="preserve">  ВСЕГО по смете</t>
  </si>
  <si>
    <t>Составлен(а) в текущих (прогнозных) ценах по состоянию на 3 квартал 2020 года.</t>
  </si>
  <si>
    <t>Колличество устанавливаемых гидрантов согласно перечню</t>
  </si>
  <si>
    <r>
      <t>ФЕР01-02-057-02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</si>
  <si>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Разработка грунта вручную в траншеях глубиной до 2 м без креплений с откосами, группа грунтов: 2</t>
    </r>
    <r>
      <rPr>
        <i/>
        <sz val="7"/>
        <rFont val="Arial"/>
        <family val="2"/>
        <charset val="204"/>
      </rPr>
      <t xml:space="preserve">
ИНДЕКС К ПОЗИЦИИ:
ср. (Индексы к ФЕР по Алтайскому краю (ред-2020) 2020-3 кв) ОЗП=24,16; ЭМ=8,62; ЗПМ=24,16; МАТ=6,27</t>
    </r>
  </si>
  <si>
    <r>
      <t>ФЕР22-01-021-03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</si>
  <si>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Демонтаж трубопроводов из полиэтиленовых труб диаметром: 110 мм</t>
    </r>
    <r>
      <rPr>
        <i/>
        <sz val="7"/>
        <rFont val="Arial"/>
        <family val="2"/>
        <charset val="204"/>
      </rPr>
      <t xml:space="preserve">
(Приказ от 04.09.2019 № 507/пр табл.2 п.5 Демонтаж (разборка) сетей инженерно-технического обеспечения ОЗП=0,6; ЭМ=0,6 к расх.; ЗПМ=0,6; МАТ=0 к расх.; ТЗ=0,6; ТЗМ=0,6)
ИНДЕКС К ПОЗИЦИИ:
ФЕР22-01-021-03 (Индексы к ФЕР по Алтайскому краю (ред-2020) 2020-3 кв) ОЗП=24,16; ЭМ=7,302; ЗПМ=23,156; МАТ=7,254</t>
    </r>
  </si>
  <si>
    <t>4</t>
  </si>
  <si>
    <r>
      <t>Водоотлив</t>
    </r>
    <r>
      <rPr>
        <i/>
        <sz val="7"/>
        <rFont val="Arial"/>
        <family val="2"/>
        <charset val="204"/>
      </rPr>
      <t xml:space="preserve">
ИНДЕКС К ПОЗИЦИИ:
ФЕР01-02-068-02 (Индексы к ФЕР по Алтайскому краю (ред-2020) 2020-3 кв) ОЗП=24,16; ЭМ=15,51</t>
    </r>
  </si>
  <si>
    <r>
      <t>ФЕРм38-01-001-04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</si>
  <si>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Листовые конструкции массой свыше 0,5 т (бункеры, сборники, отстойники, мерники без внутренних устройств и др.), сборка с помощью: лебедок ручных (с установкой и снятием их в процессе работы) или вручную (мелких деталей)</t>
    </r>
    <r>
      <rPr>
        <i/>
        <sz val="7"/>
        <rFont val="Arial"/>
        <family val="2"/>
        <charset val="204"/>
      </rPr>
      <t xml:space="preserve">
ИНДЕКС К ПОЗИЦИИ:
ФЕРм38-01-001-04 (Индексы к ФЕР по Алтайскому краю (ред-2020) 2020-3 кв) ОЗП=24,16; ЭМ=4,772; ЗПМ=23,116; МАТ=6,469</t>
    </r>
  </si>
  <si>
    <r>
      <t>ФЕР22-03-002-01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</si>
  <si>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Установка полиэтиленовых фасонных частей: отводов, колен, патрубков, переходов</t>
    </r>
    <r>
      <rPr>
        <i/>
        <sz val="7"/>
        <rFont val="Arial"/>
        <family val="2"/>
        <charset val="204"/>
      </rPr>
      <t xml:space="preserve">
ИНДЕКС К ПОЗИЦИИ:
ФЕР22-03-002-01 (Индексы к ФЕР по Алтайскому краю (ред-2020) 2020-3 кв) ОЗП=24,16; ЭМ=7,808; ЗПМ=23,154</t>
    </r>
  </si>
  <si>
    <t>10 шт</t>
  </si>
  <si>
    <r>
      <t>Врезка в существующие сети из стальных труб стальных штуцеров (патрубков) диаметром: 100 мм</t>
    </r>
    <r>
      <rPr>
        <i/>
        <sz val="7"/>
        <rFont val="Arial"/>
        <family val="2"/>
        <charset val="204"/>
      </rPr>
      <t xml:space="preserve">
ИНДЕКС К ПОЗИЦИИ:
ФЕР22-06-005-03 (Индексы к ФЕР по Алтайскому краю (ред-2020) 2020-3 кв) ОЗП=24,16; ЭМ=7,611; ЗПМ=23,121; МАТ=5,175</t>
    </r>
  </si>
  <si>
    <r>
      <t>Установка: гидрантов пожарных</t>
    </r>
    <r>
      <rPr>
        <i/>
        <sz val="7"/>
        <rFont val="Arial"/>
        <family val="2"/>
        <charset val="204"/>
      </rPr>
      <t xml:space="preserve">
ИНДЕКС К ПОЗИЦИИ:
ФЕР22-03-011-03 (Индексы к ФЕР по Алтайскому краю (ред-2020) 2020-3 кв) ОЗП=24,16; ЭМ=9,442; ЗПМ=23,032; МАТ=8,546</t>
    </r>
  </si>
  <si>
    <r>
      <t>ФЕР23-01-001-02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</si>
  <si>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Устройство основания под трубопроводы: щебеночного</t>
    </r>
    <r>
      <rPr>
        <i/>
        <sz val="7"/>
        <rFont val="Arial"/>
        <family val="2"/>
        <charset val="204"/>
      </rPr>
      <t xml:space="preserve">
ИНДЕКС К ПОЗИЦИИ:
ФЕР23-01-001-02 (Индексы к ФЕР по Алтайскому краю (ред-2020) 2020-3 кв) ОЗП=24,16; ЭМ=8,619; ЗПМ=23,129</t>
    </r>
  </si>
  <si>
    <t>10 м3</t>
  </si>
  <si>
    <r>
      <t>ФЕР08-02-001-09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</si>
  <si>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Кладка стен приямков и каналов</t>
    </r>
    <r>
      <rPr>
        <i/>
        <sz val="7"/>
        <rFont val="Arial"/>
        <family val="2"/>
        <charset val="204"/>
      </rPr>
      <t xml:space="preserve">
ИНДЕКС К ПОЗИЦИИ:
ФЕР08-02-001-09 (Индексы к ФЕР по Алтайскому краю (ред-2020) 2020-3 кв) ОЗП=24,16; ЭМ=7,869; ЗПМ=23,16; МАТ=9,138</t>
    </r>
  </si>
  <si>
    <r>
      <t>ФЕРр69-12-1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</si>
  <si>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Приготовление растворов вручную: цементных</t>
    </r>
    <r>
      <rPr>
        <i/>
        <sz val="7"/>
        <rFont val="Arial"/>
        <family val="2"/>
        <charset val="204"/>
      </rPr>
      <t xml:space="preserve">
ИНДЕКС К ПОЗИЦИИ:
ср. (Индексы к ФЕР по Алтайскому краю (ред-2020) 2020-3 кв) ОЗП=24,16; ЭМ=8,62; ЗПМ=24,16; МАТ=6,27</t>
    </r>
  </si>
  <si>
    <r>
      <t>ФЕР23-03-001-05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</si>
  <si>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Устройство круглых сборных железобетонных канализационных колодцев диаметром: 1,5 м в сухих грунтах</t>
    </r>
    <r>
      <rPr>
        <i/>
        <sz val="7"/>
        <rFont val="Arial"/>
        <family val="2"/>
        <charset val="204"/>
      </rPr>
      <t xml:space="preserve">
ИНДЕКС К ПОЗИЦИИ:
ФЕР23-03-001-05 (Индексы к ФЕР по Алтайскому краю (ред-2020) 2020-3 кв) ОЗП=24,16; ЭМ=9,53; ЗПМ=23,126; МАТ=6,742</t>
    </r>
  </si>
  <si>
    <r>
      <t>ФЕР23-04-011-01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</si>
  <si>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Установка люка</t>
    </r>
    <r>
      <rPr>
        <i/>
        <sz val="7"/>
        <rFont val="Arial"/>
        <family val="2"/>
        <charset val="204"/>
      </rPr>
      <t xml:space="preserve">
ИНДЕКС К ПОЗИЦИИ:
ФЕР23-04-011-01 (Индексы к ФЕР по Алтайскому краю (ред-2020) 2020-3 кв) ОЗП=24,16; ЭМ=9,231; ЗПМ=22,929; МАТ=5,717</t>
    </r>
  </si>
  <si>
    <r>
      <t>ФЕР06-02-001-04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</si>
  <si>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Устройство железобетонных фундаментов общего назначения объемом: до 5 м3</t>
    </r>
    <r>
      <rPr>
        <i/>
        <sz val="7"/>
        <rFont val="Arial"/>
        <family val="2"/>
        <charset val="204"/>
      </rPr>
      <t xml:space="preserve">
ИНДЕКС К ПОЗИЦИИ:
ФЕР06-02-001-04 (Индексы к ФЕР по Алтайскому краю (ред-2020) 2020-3 кв) ОЗП=24,16; ЭМ=8,249; ЗПМ=23,155; МАТ=7,79</t>
    </r>
  </si>
  <si>
    <r>
      <t>Засыпка грунта в отвал экскаваторами «драглайн» или «обратная лопата» с ковшом вместимостью: 0,5 (0,5-0,63) м3, группа грунтов 1</t>
    </r>
    <r>
      <rPr>
        <i/>
        <sz val="7"/>
        <rFont val="Arial"/>
        <family val="2"/>
        <charset val="204"/>
      </rPr>
      <t xml:space="preserve">
ИНДЕКС К ПОЗИЦИИ:
ФЕР01-01-003-13 (Индексы к ФЕР по Алтайскому краю (ред-2020) 2020-3 кв) ОЗП=24,16; ЭМ=7,73; ЗПМ=23,161</t>
    </r>
  </si>
  <si>
    <r>
      <t>ФССЦпг-03-21-01-005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</si>
  <si>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Перевозка грузов автомобилями-самосвалами грузоподъемностью 10 т работающих вне карьера на расстояние: I класс груза до 5 км</t>
    </r>
    <r>
      <rPr>
        <i/>
        <sz val="7"/>
        <rFont val="Arial"/>
        <family val="2"/>
        <charset val="204"/>
      </rPr>
      <t xml:space="preserve">
ИНДЕКС К ПОЗИЦИИ:
ср. (Индексы к ФЕР по Алтайскому краю (ред-2020) 2020-3 кв) ОЗП=24,16; ЭМ=8,62; ЗПМ=24,16; МАТ=6,27</t>
    </r>
  </si>
  <si>
    <t>1 т груза</t>
  </si>
  <si>
    <r>
      <t>ФЕР01-02-027-01</t>
    </r>
    <r>
      <rPr>
        <i/>
        <sz val="7"/>
        <rFont val="Arial"/>
        <family val="2"/>
        <charset val="204"/>
      </rPr>
      <t xml:space="preserve">
Приказ Минстроя России от 26.12.2019 №876/пр</t>
    </r>
  </si>
  <si>
    <r>
      <t>Планировка площадей: механизированным способом, группа грунтов 1</t>
    </r>
    <r>
      <rPr>
        <i/>
        <sz val="7"/>
        <rFont val="Arial"/>
        <family val="2"/>
        <charset val="204"/>
      </rPr>
      <t xml:space="preserve">
ИНДЕКС К ПОЗИЦИИ:
ФЕР01-02-027-01 (Индексы к ФЕР по Алтайскому краю (ред-2020) 2020-3 кв) ОЗП=24,16; ЭМ=11,804; ЗПМ=23,161</t>
    </r>
  </si>
  <si>
    <t>1000 м2</t>
  </si>
  <si>
    <t>Итого по разделу 1 Монтажные работы</t>
  </si>
  <si>
    <t>Прайс-лист</t>
  </si>
  <si>
    <r>
      <t>Пожарный гидрант в сборе длиной 1,75 м.</t>
    </r>
    <r>
      <rPr>
        <i/>
        <sz val="7"/>
        <rFont val="Arial"/>
        <family val="2"/>
        <charset val="204"/>
      </rPr>
      <t xml:space="preserve">
МАТ=15167/6,27
ИНДЕКС К ПОЗИЦИИ:
ср. (Индексы к ФЕР по Алтайскому краю (ред-2020) 2020-3 кв) ОЗП=24,16; ЭМ=8,62; ЗПМ=24,16; МАТ=6,27</t>
    </r>
  </si>
  <si>
    <t>шт.</t>
  </si>
  <si>
    <r>
      <t>Фланец ПГ</t>
    </r>
    <r>
      <rPr>
        <i/>
        <sz val="7"/>
        <rFont val="Arial"/>
        <family val="2"/>
        <charset val="204"/>
      </rPr>
      <t xml:space="preserve">
МАТ=1158,33/6,27
ИНДЕКС К ПОЗИЦИИ:
ср. (Индексы к ФЕР по Алтайскому краю (ред-2020) 2020-3 кв) ОЗП=24,16; ЭМ=8,62; ЗПМ=24,16; МАТ=6,27</t>
    </r>
  </si>
  <si>
    <r>
      <t>1158,32</t>
    </r>
    <r>
      <rPr>
        <i/>
        <sz val="5"/>
        <rFont val="Arial"/>
        <family val="2"/>
        <charset val="204"/>
      </rPr>
      <t xml:space="preserve">
1158,33/6,27</t>
    </r>
  </si>
  <si>
    <r>
      <t>Фланец стальной Ø100</t>
    </r>
    <r>
      <rPr>
        <i/>
        <sz val="7"/>
        <rFont val="Arial"/>
        <family val="2"/>
        <charset val="204"/>
      </rPr>
      <t xml:space="preserve">
МАТ=750/6,27
ИНДЕКС К ПОЗИЦИИ:
ср. (Индексы к ФЕР по Алтайскому краю (ред-2020) 2020-3 кв) ОЗП=24,16; ЭМ=8,62; ЗПМ=24,16; МАТ=6,27</t>
    </r>
  </si>
  <si>
    <r>
      <t>750,02</t>
    </r>
    <r>
      <rPr>
        <i/>
        <sz val="5"/>
        <rFont val="Arial"/>
        <family val="2"/>
        <charset val="204"/>
      </rPr>
      <t xml:space="preserve">
750/6,27</t>
    </r>
  </si>
  <si>
    <r>
      <t>Труба стальная Ø 108</t>
    </r>
    <r>
      <rPr>
        <i/>
        <sz val="7"/>
        <rFont val="Arial"/>
        <family val="2"/>
        <charset val="204"/>
      </rPr>
      <t xml:space="preserve">
МАТ=789/6,27
ИНДЕКС К ПОЗИЦИИ:
ср. (Индексы к ФЕР по Алтайскому краю (ред-2020) 2020-3 кв) ОЗП=24,16; ЭМ=8,62; ЗПМ=24,16; МАТ=6,27</t>
    </r>
  </si>
  <si>
    <t>м.</t>
  </si>
  <si>
    <r>
      <t>789,02</t>
    </r>
    <r>
      <rPr>
        <i/>
        <sz val="5"/>
        <rFont val="Arial"/>
        <family val="2"/>
        <charset val="204"/>
      </rPr>
      <t xml:space="preserve">
789/6,27</t>
    </r>
  </si>
  <si>
    <t>24</t>
  </si>
  <si>
    <r>
      <t>Пожподставка</t>
    </r>
    <r>
      <rPr>
        <i/>
        <sz val="7"/>
        <rFont val="Arial"/>
        <family val="2"/>
        <charset val="204"/>
      </rPr>
      <t xml:space="preserve">
МАТ=2580/6,27
ИНДЕКС К ПОЗИЦИИ:
ср. (Индексы к ФЕР по Алтайскому краю (ред-2020) 2020-3 кв) ОЗП=24,16; ЭМ=8,62; ЗПМ=24,16; МАТ=6,27</t>
    </r>
  </si>
  <si>
    <r>
      <t>2579,98</t>
    </r>
    <r>
      <rPr>
        <i/>
        <sz val="5"/>
        <rFont val="Arial"/>
        <family val="2"/>
        <charset val="204"/>
      </rPr>
      <t xml:space="preserve">
2580/6,27</t>
    </r>
  </si>
  <si>
    <t>25</t>
  </si>
  <si>
    <r>
      <t>Фланцевое соединение ПЭ Ø 110х4</t>
    </r>
    <r>
      <rPr>
        <i/>
        <sz val="7"/>
        <rFont val="Arial"/>
        <family val="2"/>
        <charset val="204"/>
      </rPr>
      <t xml:space="preserve">
МАТ=1740/6,27
ИНДЕКС К ПОЗИЦИИ:
ср. (Индексы к ФЕР по Алтайскому краю (ред-2020) 2020-3 кв) ОЗП=24,16; ЭМ=8,62; ЗПМ=24,16; МАТ=6,27</t>
    </r>
  </si>
  <si>
    <r>
      <t>1739,99</t>
    </r>
    <r>
      <rPr>
        <i/>
        <sz val="5"/>
        <rFont val="Arial"/>
        <family val="2"/>
        <charset val="204"/>
      </rPr>
      <t xml:space="preserve">
1740/6,27</t>
    </r>
  </si>
  <si>
    <t>26</t>
  </si>
  <si>
    <r>
      <t>Болт с гайкой М16</t>
    </r>
    <r>
      <rPr>
        <i/>
        <sz val="7"/>
        <rFont val="Arial"/>
        <family val="2"/>
        <charset val="204"/>
      </rPr>
      <t xml:space="preserve">
МАТ=35/6,27
ИНДЕКС К ПОЗИЦИИ:
ср. (Индексы к ФЕР по Алтайскому краю (ред-2020) 2020-3 кв) ОЗП=24,16; ЭМ=8,62; ЗПМ=24,16; МАТ=6,27</t>
    </r>
  </si>
  <si>
    <r>
      <t>34,99</t>
    </r>
    <r>
      <rPr>
        <i/>
        <sz val="5"/>
        <rFont val="Arial"/>
        <family val="2"/>
        <charset val="204"/>
      </rPr>
      <t xml:space="preserve">
35/6,27</t>
    </r>
  </si>
  <si>
    <t>27</t>
  </si>
  <si>
    <r>
      <t>Кирпич</t>
    </r>
    <r>
      <rPr>
        <i/>
        <sz val="7"/>
        <rFont val="Arial"/>
        <family val="2"/>
        <charset val="204"/>
      </rPr>
      <t xml:space="preserve">
МАТ=8/6,27
ИНДЕКС К ПОЗИЦИИ:
ср. (Индексы к ФЕР по Алтайскому краю (ред-2020) 2020-3 кв) ОЗП=24,16; ЭМ=8,62; ЗПМ=24,16; МАТ=6,27</t>
    </r>
  </si>
  <si>
    <r>
      <t>8,03</t>
    </r>
    <r>
      <rPr>
        <i/>
        <sz val="5"/>
        <rFont val="Arial"/>
        <family val="2"/>
        <charset val="204"/>
      </rPr>
      <t xml:space="preserve">
8/6,27</t>
    </r>
  </si>
  <si>
    <t>28</t>
  </si>
  <si>
    <r>
      <t>Цемент</t>
    </r>
    <r>
      <rPr>
        <i/>
        <sz val="7"/>
        <rFont val="Arial"/>
        <family val="2"/>
        <charset val="204"/>
      </rPr>
      <t xml:space="preserve">
МАТ=7,6/6,27
ИНДЕКС К ПОЗИЦИИ:
ср. (Индексы к ФЕР по Алтайскому краю (ред-2020) 2020-3 кв) ОЗП=24,16; ЭМ=8,62; ЗПМ=24,16; МАТ=6,27</t>
    </r>
  </si>
  <si>
    <t>кг.</t>
  </si>
  <si>
    <r>
      <t>7,59</t>
    </r>
    <r>
      <rPr>
        <i/>
        <sz val="5"/>
        <rFont val="Arial"/>
        <family val="2"/>
        <charset val="204"/>
      </rPr>
      <t xml:space="preserve">
7,6/6,27</t>
    </r>
  </si>
  <si>
    <t>29</t>
  </si>
  <si>
    <r>
      <t>Щебень 5*20</t>
    </r>
    <r>
      <rPr>
        <i/>
        <sz val="7"/>
        <rFont val="Arial"/>
        <family val="2"/>
        <charset val="204"/>
      </rPr>
      <t xml:space="preserve">
МАТ=2980/6,27
ИНДЕКС К ПОЗИЦИИ:
ср. (Индексы к ФЕР по Алтайскому краю (ред-2020) 2020-3 кв) ОЗП=24,16; ЭМ=8,62; ЗПМ=24,16; МАТ=6,27</t>
    </r>
  </si>
  <si>
    <r>
      <t>2980,01</t>
    </r>
    <r>
      <rPr>
        <i/>
        <sz val="5"/>
        <rFont val="Arial"/>
        <family val="2"/>
        <charset val="204"/>
      </rPr>
      <t xml:space="preserve">
2980/6,27</t>
    </r>
  </si>
  <si>
    <t>30</t>
  </si>
  <si>
    <r>
      <t>Песок</t>
    </r>
    <r>
      <rPr>
        <i/>
        <sz val="7"/>
        <rFont val="Arial"/>
        <family val="2"/>
        <charset val="204"/>
      </rPr>
      <t xml:space="preserve">
МАТ=462/6,27
ИНДЕКС К ПОЗИЦИИ:
ср. (Индексы к ФЕР по Алтайскому краю (ред-2020) 2020-3 кв) ОЗП=24,16; ЭМ=8,62; ЗПМ=24,16; МАТ=6,27</t>
    </r>
  </si>
  <si>
    <r>
      <t>461,97</t>
    </r>
    <r>
      <rPr>
        <i/>
        <sz val="5"/>
        <rFont val="Arial"/>
        <family val="2"/>
        <charset val="204"/>
      </rPr>
      <t xml:space="preserve">
462/6,27</t>
    </r>
  </si>
  <si>
    <t>31</t>
  </si>
  <si>
    <r>
      <t>Кольцо ж/б Ø1200</t>
    </r>
    <r>
      <rPr>
        <i/>
        <sz val="7"/>
        <rFont val="Arial"/>
        <family val="2"/>
        <charset val="204"/>
      </rPr>
      <t xml:space="preserve">
МАТ=2500/6,27
ИНДЕКС К ПОЗИЦИИ:
ср. (Индексы к ФЕР по Алтайскому краю (ред-2020) 2020-3 кв) ОЗП=24,16; ЭМ=8,62; ЗПМ=24,16; МАТ=6,27</t>
    </r>
  </si>
  <si>
    <r>
      <t>2499,97</t>
    </r>
    <r>
      <rPr>
        <i/>
        <sz val="5"/>
        <rFont val="Arial"/>
        <family val="2"/>
        <charset val="204"/>
      </rPr>
      <t xml:space="preserve">
2500/6,27</t>
    </r>
  </si>
  <si>
    <t>32</t>
  </si>
  <si>
    <r>
      <t>Плита ж/б Ø1400</t>
    </r>
    <r>
      <rPr>
        <i/>
        <sz val="7"/>
        <rFont val="Arial"/>
        <family val="2"/>
        <charset val="204"/>
      </rPr>
      <t xml:space="preserve">
МАТ=2250/6,27
ИНДЕКС К ПОЗИЦИИ:
ср. (Индексы к ФЕР по Алтайскому краю (ред-2020) 2020-3 кв) ОЗП=24,16; ЭМ=8,62; ЗПМ=24,16; МАТ=6,27</t>
    </r>
  </si>
  <si>
    <r>
      <t>2249,99</t>
    </r>
    <r>
      <rPr>
        <i/>
        <sz val="5"/>
        <rFont val="Arial"/>
        <family val="2"/>
        <charset val="204"/>
      </rPr>
      <t xml:space="preserve">
2250/6,27</t>
    </r>
  </si>
  <si>
    <t>33</t>
  </si>
  <si>
    <r>
      <t>Люк с крышкой чугунный</t>
    </r>
    <r>
      <rPr>
        <i/>
        <sz val="7"/>
        <rFont val="Arial"/>
        <family val="2"/>
        <charset val="204"/>
      </rPr>
      <t xml:space="preserve">
МАТ=5817/6,27
ИНДЕКС К ПОЗИЦИИ:
ср. (Индексы к ФЕР по Алтайскому краю (ред-2020) 2020-3 кв) ОЗП=24,16; ЭМ=8,62; ЗПМ=24,16; МАТ=6,27</t>
    </r>
  </si>
  <si>
    <r>
      <t>5816,99</t>
    </r>
    <r>
      <rPr>
        <i/>
        <sz val="5"/>
        <rFont val="Arial"/>
        <family val="2"/>
        <charset val="204"/>
      </rPr>
      <t xml:space="preserve">
5817/6,27</t>
    </r>
  </si>
  <si>
    <t xml:space="preserve">  Итого Строительные работы</t>
  </si>
  <si>
    <t xml:space="preserve">  Итого Монтажные работы</t>
  </si>
  <si>
    <t>Раздел 3. Установка пожарного гидранта с устройство колодца (монтажные работы)</t>
  </si>
  <si>
    <t>Раздел 1. Установка пожарного гидранта без устройства колодца (монтажные работы)</t>
  </si>
  <si>
    <t>Раздел 2. Установка пожарного гидранта без устройства колодца (материалы)</t>
  </si>
  <si>
    <t>Раздел 4. Установка пожарного гидранта с устройство колодца (материалы)</t>
  </si>
  <si>
    <t>ВСЕГО по разделам 1 и 2 с НДС</t>
  </si>
  <si>
    <t>ВСЕГО по разделам 3 и 4 с НДС</t>
  </si>
  <si>
    <t>ИТОГО по смете</t>
  </si>
  <si>
    <t xml:space="preserve">установку пожарных гидрантов на территории города Рубцовска Алтайского края
</t>
  </si>
  <si>
    <t>Основание: техническое задание</t>
  </si>
  <si>
    <t xml:space="preserve">Итого прямые затраты по разделу с учетом коэффициентов к итогам </t>
  </si>
  <si>
    <t>Итого прямые затраты по смете с учетом коэффициентов к итогам</t>
  </si>
  <si>
    <t>Итого прямые затраты по разделу с учетом коэффициентов к итогам</t>
  </si>
  <si>
    <t>ИТОГИ ПО РАЗДЕЛАМ 3, 4:</t>
  </si>
  <si>
    <t>ИТОГИ ПО РАЗДЕЛАМ 1, 2:</t>
  </si>
  <si>
    <t>___________________________2 449,907</t>
  </si>
  <si>
    <t>приложение  № 2</t>
  </si>
  <si>
    <t>к информационной карте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</si>
</sst>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i/>
      <sz val="9"/>
      <name val="Arial"/>
      <family val="2"/>
      <charset val="204"/>
    </font>
    <font>
      <sz val="7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b/>
      <sz val="7"/>
      <name val="Arial"/>
      <family val="2"/>
      <charset val="204"/>
    </font>
    <font>
      <i/>
      <sz val="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49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2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4" fillId="0" borderId="1" xfId="1" applyFont="1" applyBorder="1" applyAlignment="1">
      <alignment horizontal="right" vertical="top"/>
    </xf>
    <xf numFmtId="0" fontId="6" fillId="0" borderId="1" xfId="1" applyFont="1" applyBorder="1" applyAlignment="1">
      <alignment horizontal="center" vertical="top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left"/>
    </xf>
    <xf numFmtId="0" fontId="4" fillId="0" borderId="1" xfId="1" applyFont="1" applyBorder="1"/>
    <xf numFmtId="49" fontId="6" fillId="0" borderId="0" xfId="1" applyNumberFormat="1" applyFont="1" applyAlignment="1">
      <alignment horizontal="left" vertical="top"/>
    </xf>
    <xf numFmtId="0" fontId="7" fillId="0" borderId="0" xfId="1" applyFont="1" applyAlignment="1">
      <alignment horizontal="right" vertical="top"/>
    </xf>
    <xf numFmtId="0" fontId="3" fillId="0" borderId="2" xfId="1" applyFont="1" applyBorder="1" applyAlignment="1">
      <alignment horizontal="center" vertical="top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3" fillId="0" borderId="2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/>
    </xf>
    <xf numFmtId="0" fontId="9" fillId="0" borderId="0" xfId="1" applyFont="1" applyAlignment="1">
      <alignment horizontal="right" vertical="top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top"/>
    </xf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0" xfId="1" applyFont="1" applyAlignment="1"/>
    <xf numFmtId="0" fontId="3" fillId="0" borderId="2" xfId="1" quotePrefix="1" applyFont="1" applyBorder="1" applyAlignment="1">
      <alignment horizontal="center" vertical="top"/>
    </xf>
    <xf numFmtId="49" fontId="10" fillId="0" borderId="2" xfId="1" applyNumberFormat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top"/>
    </xf>
    <xf numFmtId="0" fontId="9" fillId="0" borderId="2" xfId="1" applyFont="1" applyBorder="1" applyAlignment="1">
      <alignment horizontal="right" vertical="top" wrapText="1"/>
    </xf>
    <xf numFmtId="0" fontId="9" fillId="0" borderId="2" xfId="1" applyFont="1" applyBorder="1" applyAlignment="1">
      <alignment horizontal="right" vertical="top"/>
    </xf>
    <xf numFmtId="0" fontId="3" fillId="0" borderId="2" xfId="1" applyFont="1" applyBorder="1" applyAlignment="1">
      <alignment horizontal="left" vertical="top" wrapText="1"/>
    </xf>
    <xf numFmtId="0" fontId="12" fillId="0" borderId="2" xfId="1" applyFont="1" applyBorder="1" applyAlignment="1">
      <alignment horizontal="right" vertical="top" wrapText="1"/>
    </xf>
    <xf numFmtId="0" fontId="3" fillId="0" borderId="0" xfId="1" applyFont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2" fontId="9" fillId="0" borderId="2" xfId="1" applyNumberFormat="1" applyFont="1" applyBorder="1" applyAlignment="1">
      <alignment horizontal="right" vertical="top" wrapText="1"/>
    </xf>
    <xf numFmtId="2" fontId="12" fillId="0" borderId="2" xfId="1" applyNumberFormat="1" applyFont="1" applyBorder="1" applyAlignment="1">
      <alignment horizontal="right" vertical="top" wrapText="1"/>
    </xf>
    <xf numFmtId="0" fontId="15" fillId="0" borderId="2" xfId="1" applyFont="1" applyBorder="1" applyAlignment="1">
      <alignment horizontal="right" vertical="top" wrapText="1"/>
    </xf>
    <xf numFmtId="2" fontId="15" fillId="0" borderId="2" xfId="1" applyNumberFormat="1" applyFont="1" applyBorder="1" applyAlignment="1">
      <alignment horizontal="right" vertical="top" wrapText="1"/>
    </xf>
    <xf numFmtId="49" fontId="4" fillId="0" borderId="0" xfId="1" applyNumberFormat="1" applyFont="1" applyAlignment="1">
      <alignment horizontal="right" vertical="top"/>
    </xf>
    <xf numFmtId="0" fontId="3" fillId="0" borderId="0" xfId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8" fillId="0" borderId="0" xfId="1" applyFont="1" applyAlignment="1">
      <alignment horizontal="center" vertical="top" wrapText="1"/>
    </xf>
    <xf numFmtId="0" fontId="10" fillId="0" borderId="2" xfId="1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15" fillId="0" borderId="2" xfId="1" applyFont="1" applyBorder="1" applyAlignment="1">
      <alignment horizontal="left" vertical="top" wrapText="1"/>
    </xf>
    <xf numFmtId="0" fontId="14" fillId="0" borderId="2" xfId="0" applyFont="1" applyBorder="1" applyAlignment="1">
      <alignment vertical="top" wrapText="1"/>
    </xf>
    <xf numFmtId="0" fontId="3" fillId="0" borderId="2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0" fontId="10" fillId="0" borderId="2" xfId="1" applyFont="1" applyBorder="1" applyAlignment="1">
      <alignment horizontal="center" vertical="top"/>
    </xf>
    <xf numFmtId="0" fontId="0" fillId="0" borderId="2" xfId="0" applyBorder="1" applyAlignment="1">
      <alignment vertical="top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top" wrapText="1"/>
    </xf>
    <xf numFmtId="0" fontId="0" fillId="0" borderId="0" xfId="0" applyAlignment="1">
      <alignment wrapText="1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right"/>
    </xf>
    <xf numFmtId="0" fontId="0" fillId="0" borderId="0" xfId="0" applyAlignment="1">
      <alignment horizontal="right"/>
    </xf>
    <xf numFmtId="0" fontId="4" fillId="0" borderId="0" xfId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R142"/>
  <sheetViews>
    <sheetView showGridLines="0" tabSelected="1" topLeftCell="A114" zoomScaleNormal="75" zoomScaleSheetLayoutView="75" workbookViewId="0">
      <selection activeCell="O4" sqref="O4"/>
    </sheetView>
  </sheetViews>
  <sheetFormatPr defaultColWidth="9.109375" defaultRowHeight="13.2" outlineLevelRow="2" x14ac:dyDescent="0.25"/>
  <cols>
    <col min="1" max="1" width="3.33203125" style="23" customWidth="1"/>
    <col min="2" max="2" width="9.6640625" style="1" customWidth="1"/>
    <col min="3" max="3" width="34.33203125" style="21" customWidth="1"/>
    <col min="4" max="4" width="7.6640625" style="20" customWidth="1"/>
    <col min="5" max="5" width="16.44140625" style="22" customWidth="1"/>
    <col min="6" max="6" width="7.6640625" style="26" customWidth="1"/>
    <col min="7" max="9" width="6.6640625" style="26" customWidth="1"/>
    <col min="10" max="10" width="12.6640625" style="26" customWidth="1"/>
    <col min="11" max="17" width="6.6640625" style="26" customWidth="1"/>
    <col min="18" max="16384" width="9.109375" style="8"/>
  </cols>
  <sheetData>
    <row r="1" spans="1:18" outlineLevel="2" x14ac:dyDescent="0.25">
      <c r="A1" s="6"/>
      <c r="C1" s="2"/>
      <c r="D1" s="3"/>
      <c r="E1" s="4"/>
      <c r="F1" s="5"/>
      <c r="G1" s="5"/>
      <c r="H1" s="5"/>
      <c r="I1" s="5"/>
      <c r="J1" s="5"/>
      <c r="K1" s="5"/>
      <c r="L1" s="5"/>
      <c r="M1" s="6"/>
      <c r="N1" s="7"/>
      <c r="O1" s="5"/>
      <c r="P1" s="5"/>
      <c r="Q1" s="5"/>
    </row>
    <row r="2" spans="1:18" outlineLevel="1" x14ac:dyDescent="0.25">
      <c r="A2" s="10"/>
      <c r="C2" s="2"/>
      <c r="D2" s="3"/>
      <c r="E2" s="4"/>
      <c r="F2" s="5"/>
      <c r="G2" s="5"/>
      <c r="H2" s="5"/>
      <c r="I2" s="5"/>
      <c r="J2" s="5"/>
      <c r="K2" s="5"/>
      <c r="L2" s="5"/>
      <c r="N2" s="7"/>
      <c r="O2" s="5" t="s">
        <v>208</v>
      </c>
      <c r="P2" s="48"/>
      <c r="Q2" s="5"/>
    </row>
    <row r="3" spans="1:18" outlineLevel="1" x14ac:dyDescent="0.25">
      <c r="A3" s="10"/>
      <c r="C3" s="2"/>
      <c r="D3" s="3"/>
      <c r="E3" s="4"/>
      <c r="F3" s="5"/>
      <c r="G3" s="5"/>
      <c r="H3" s="5"/>
      <c r="I3" s="5"/>
      <c r="J3" s="5"/>
      <c r="K3" s="5"/>
      <c r="L3" s="5"/>
      <c r="M3" s="9"/>
      <c r="N3" s="7"/>
      <c r="O3" s="5" t="s">
        <v>209</v>
      </c>
      <c r="P3" s="5"/>
      <c r="Q3" s="5"/>
    </row>
    <row r="4" spans="1:18" outlineLevel="1" x14ac:dyDescent="0.25">
      <c r="A4" s="10"/>
      <c r="C4" s="2"/>
      <c r="D4" s="3"/>
      <c r="E4" s="4"/>
      <c r="F4" s="5"/>
      <c r="G4" s="5"/>
      <c r="H4" s="5"/>
      <c r="I4" s="5"/>
      <c r="J4" s="5"/>
      <c r="K4" s="5"/>
      <c r="L4" s="5"/>
      <c r="M4" s="9"/>
      <c r="N4" s="7"/>
      <c r="O4" s="5"/>
      <c r="P4" s="5"/>
      <c r="Q4" s="5"/>
    </row>
    <row r="5" spans="1:18" outlineLevel="1" x14ac:dyDescent="0.25">
      <c r="A5" s="10"/>
      <c r="C5" s="2"/>
      <c r="D5" s="3"/>
      <c r="E5" s="4"/>
      <c r="F5" s="5"/>
      <c r="G5" s="5"/>
      <c r="H5" s="5"/>
      <c r="I5" s="5"/>
      <c r="J5" s="5"/>
      <c r="K5" s="5"/>
      <c r="L5" s="5"/>
      <c r="M5" s="10"/>
      <c r="N5" s="7"/>
      <c r="O5" s="5"/>
      <c r="P5" s="5"/>
      <c r="Q5" s="5"/>
    </row>
    <row r="6" spans="1:18" ht="14.4" x14ac:dyDescent="0.3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1:18" x14ac:dyDescent="0.25">
      <c r="A7" s="4"/>
      <c r="B7" s="30"/>
      <c r="C7" s="31"/>
      <c r="D7" s="32"/>
      <c r="E7" s="16"/>
      <c r="F7" s="11"/>
      <c r="G7" s="11"/>
      <c r="H7" s="12" t="s">
        <v>0</v>
      </c>
      <c r="I7" s="12"/>
      <c r="J7" s="11"/>
      <c r="K7" s="11"/>
      <c r="L7" s="11"/>
      <c r="M7" s="11"/>
      <c r="N7" s="11"/>
      <c r="O7" s="11"/>
      <c r="P7" s="11"/>
      <c r="Q7" s="5"/>
    </row>
    <row r="8" spans="1:18" x14ac:dyDescent="0.25">
      <c r="A8" s="4"/>
      <c r="B8" s="9"/>
      <c r="C8" s="2"/>
      <c r="D8" s="3"/>
      <c r="E8" s="8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8" x14ac:dyDescent="0.25">
      <c r="A9" s="4"/>
      <c r="B9" s="9"/>
      <c r="C9" s="2"/>
      <c r="D9" s="3"/>
      <c r="E9" s="8"/>
      <c r="F9" s="5"/>
      <c r="G9" s="5"/>
      <c r="H9" s="13" t="s">
        <v>1</v>
      </c>
      <c r="I9" s="13"/>
      <c r="J9" s="5"/>
      <c r="K9" s="5"/>
      <c r="L9" s="5"/>
      <c r="M9" s="5"/>
      <c r="N9" s="5"/>
      <c r="O9" s="5"/>
      <c r="P9" s="5"/>
      <c r="Q9" s="5"/>
    </row>
    <row r="10" spans="1:18" x14ac:dyDescent="0.25">
      <c r="A10" s="4"/>
      <c r="B10" s="9"/>
      <c r="C10" s="2"/>
      <c r="D10" s="3"/>
      <c r="E10" s="8"/>
      <c r="F10" s="5"/>
      <c r="G10" s="5"/>
      <c r="H10" s="4" t="s">
        <v>2</v>
      </c>
      <c r="I10" s="4"/>
      <c r="J10" s="5"/>
      <c r="K10" s="5"/>
      <c r="L10" s="5"/>
      <c r="M10" s="5"/>
      <c r="N10" s="5"/>
      <c r="O10" s="5"/>
      <c r="P10" s="5"/>
      <c r="Q10" s="5"/>
    </row>
    <row r="11" spans="1:18" x14ac:dyDescent="0.25">
      <c r="A11" s="4"/>
      <c r="B11" s="9"/>
      <c r="C11" s="2"/>
      <c r="D11" s="3"/>
      <c r="E11" s="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8" ht="14.4" x14ac:dyDescent="0.3">
      <c r="A12" s="4"/>
      <c r="B12" s="9"/>
      <c r="C12" s="14" t="s">
        <v>3</v>
      </c>
      <c r="D12" s="70" t="s">
        <v>200</v>
      </c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5"/>
      <c r="Q12" s="5"/>
    </row>
    <row r="13" spans="1:18" x14ac:dyDescent="0.25">
      <c r="A13" s="4"/>
      <c r="B13" s="9"/>
      <c r="C13" s="2"/>
      <c r="D13" s="32"/>
      <c r="E13" s="16"/>
      <c r="F13" s="11"/>
      <c r="G13" s="11"/>
      <c r="H13" s="12" t="s">
        <v>4</v>
      </c>
      <c r="I13" s="12"/>
      <c r="J13" s="11"/>
      <c r="K13" s="11"/>
      <c r="L13" s="11"/>
      <c r="M13" s="11"/>
      <c r="N13" s="11"/>
      <c r="O13" s="11"/>
      <c r="P13" s="5"/>
      <c r="Q13" s="5"/>
    </row>
    <row r="14" spans="1:18" x14ac:dyDescent="0.25">
      <c r="A14" s="25"/>
      <c r="B14" s="17"/>
      <c r="C14" s="2"/>
      <c r="D14" s="3"/>
      <c r="E14" s="8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8" ht="14.4" x14ac:dyDescent="0.3">
      <c r="A15" s="4"/>
      <c r="B15" s="9"/>
      <c r="C15" s="2"/>
      <c r="D15" s="67" t="s">
        <v>201</v>
      </c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18"/>
    </row>
    <row r="16" spans="1:18" ht="14.4" x14ac:dyDescent="0.3">
      <c r="A16" s="4"/>
      <c r="B16" s="9"/>
      <c r="C16" s="2"/>
      <c r="D16" s="15" t="s">
        <v>22</v>
      </c>
      <c r="E16" s="4"/>
      <c r="F16" s="5"/>
      <c r="G16" s="5"/>
      <c r="H16" s="5"/>
      <c r="I16" s="15"/>
      <c r="J16" s="68" t="s">
        <v>207</v>
      </c>
      <c r="K16" s="69"/>
      <c r="L16" s="10" t="s">
        <v>21</v>
      </c>
      <c r="M16" s="5"/>
      <c r="N16" s="5"/>
      <c r="O16" s="5"/>
      <c r="P16" s="5"/>
      <c r="Q16" s="5"/>
    </row>
    <row r="17" spans="1:17" x14ac:dyDescent="0.25">
      <c r="A17" s="4"/>
      <c r="B17" s="9"/>
      <c r="C17" s="2"/>
      <c r="D17" s="33" t="s">
        <v>114</v>
      </c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25"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8" customHeight="1" x14ac:dyDescent="0.25">
      <c r="A19" s="62" t="s">
        <v>5</v>
      </c>
      <c r="B19" s="60" t="s">
        <v>6</v>
      </c>
      <c r="C19" s="62" t="s">
        <v>7</v>
      </c>
      <c r="D19" s="62" t="s">
        <v>8</v>
      </c>
      <c r="E19" s="62" t="s">
        <v>9</v>
      </c>
      <c r="F19" s="62" t="s">
        <v>10</v>
      </c>
      <c r="G19" s="64"/>
      <c r="H19" s="64"/>
      <c r="I19" s="64"/>
      <c r="J19" s="62" t="s">
        <v>11</v>
      </c>
      <c r="K19" s="64"/>
      <c r="L19" s="64"/>
      <c r="M19" s="64"/>
      <c r="N19" s="62" t="s">
        <v>12</v>
      </c>
      <c r="O19" s="62" t="s">
        <v>13</v>
      </c>
      <c r="P19" s="62" t="s">
        <v>14</v>
      </c>
      <c r="Q19" s="62" t="s">
        <v>15</v>
      </c>
    </row>
    <row r="20" spans="1:17" ht="15.75" customHeight="1" x14ac:dyDescent="0.25">
      <c r="A20" s="64"/>
      <c r="B20" s="61"/>
      <c r="C20" s="63"/>
      <c r="D20" s="62"/>
      <c r="E20" s="64"/>
      <c r="F20" s="62" t="s">
        <v>16</v>
      </c>
      <c r="G20" s="62" t="s">
        <v>17</v>
      </c>
      <c r="H20" s="64"/>
      <c r="I20" s="64"/>
      <c r="J20" s="62" t="s">
        <v>16</v>
      </c>
      <c r="K20" s="62" t="s">
        <v>17</v>
      </c>
      <c r="L20" s="64"/>
      <c r="M20" s="64"/>
      <c r="N20" s="62"/>
      <c r="O20" s="62"/>
      <c r="P20" s="62"/>
      <c r="Q20" s="62"/>
    </row>
    <row r="21" spans="1:17" ht="15.75" customHeight="1" x14ac:dyDescent="0.25">
      <c r="A21" s="64"/>
      <c r="B21" s="61"/>
      <c r="C21" s="63"/>
      <c r="D21" s="62"/>
      <c r="E21" s="64"/>
      <c r="F21" s="64"/>
      <c r="G21" s="27" t="s">
        <v>18</v>
      </c>
      <c r="H21" s="27" t="s">
        <v>19</v>
      </c>
      <c r="I21" s="27" t="s">
        <v>20</v>
      </c>
      <c r="J21" s="64"/>
      <c r="K21" s="27" t="s">
        <v>18</v>
      </c>
      <c r="L21" s="27" t="s">
        <v>19</v>
      </c>
      <c r="M21" s="27" t="s">
        <v>20</v>
      </c>
      <c r="N21" s="62"/>
      <c r="O21" s="62"/>
      <c r="P21" s="62"/>
      <c r="Q21" s="62"/>
    </row>
    <row r="22" spans="1:17" x14ac:dyDescent="0.25">
      <c r="A22" s="19">
        <v>1</v>
      </c>
      <c r="B22" s="29">
        <v>2</v>
      </c>
      <c r="C22" s="27">
        <v>3</v>
      </c>
      <c r="D22" s="27">
        <v>4</v>
      </c>
      <c r="E22" s="19">
        <v>5</v>
      </c>
      <c r="F22" s="28">
        <v>6</v>
      </c>
      <c r="G22" s="28">
        <v>7</v>
      </c>
      <c r="H22" s="28">
        <v>8</v>
      </c>
      <c r="I22" s="28">
        <v>9</v>
      </c>
      <c r="J22" s="28">
        <v>10</v>
      </c>
      <c r="K22" s="28">
        <v>11</v>
      </c>
      <c r="L22" s="28">
        <v>12</v>
      </c>
      <c r="M22" s="28">
        <v>13</v>
      </c>
      <c r="N22" s="28">
        <v>14</v>
      </c>
      <c r="O22" s="28">
        <v>15</v>
      </c>
      <c r="P22" s="28">
        <v>16</v>
      </c>
      <c r="Q22" s="28">
        <v>17</v>
      </c>
    </row>
    <row r="23" spans="1:17" ht="19.2" customHeight="1" x14ac:dyDescent="0.25">
      <c r="A23" s="57" t="s">
        <v>194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</row>
    <row r="24" spans="1:17" ht="84" x14ac:dyDescent="0.25">
      <c r="A24" s="34" t="s">
        <v>23</v>
      </c>
      <c r="B24" s="35" t="s">
        <v>24</v>
      </c>
      <c r="C24" s="36" t="s">
        <v>26</v>
      </c>
      <c r="D24" s="24" t="s">
        <v>25</v>
      </c>
      <c r="E24" s="37">
        <v>0.03</v>
      </c>
      <c r="F24" s="38">
        <v>21492.15</v>
      </c>
      <c r="G24" s="38">
        <v>2167.15</v>
      </c>
      <c r="H24" s="38">
        <v>19325</v>
      </c>
      <c r="I24" s="38">
        <v>7816.84</v>
      </c>
      <c r="J24" s="39">
        <v>644.76</v>
      </c>
      <c r="K24" s="39">
        <v>65.010000000000005</v>
      </c>
      <c r="L24" s="39">
        <v>579.75</v>
      </c>
      <c r="M24" s="39">
        <v>234.51</v>
      </c>
      <c r="N24" s="39">
        <v>11.5</v>
      </c>
      <c r="O24" s="39">
        <v>0.35</v>
      </c>
      <c r="P24" s="39">
        <v>25</v>
      </c>
      <c r="Q24" s="39">
        <v>0.75</v>
      </c>
    </row>
    <row r="25" spans="1:17" ht="72" x14ac:dyDescent="0.25">
      <c r="A25" s="34" t="s">
        <v>27</v>
      </c>
      <c r="B25" s="35" t="s">
        <v>28</v>
      </c>
      <c r="C25" s="36" t="s">
        <v>30</v>
      </c>
      <c r="D25" s="24" t="s">
        <v>29</v>
      </c>
      <c r="E25" s="37">
        <v>0.314</v>
      </c>
      <c r="F25" s="38">
        <v>34830.959999999999</v>
      </c>
      <c r="G25" s="38">
        <v>19221.7</v>
      </c>
      <c r="H25" s="38">
        <v>15609.26</v>
      </c>
      <c r="I25" s="39"/>
      <c r="J25" s="39">
        <v>10936.92</v>
      </c>
      <c r="K25" s="39">
        <v>6035.61</v>
      </c>
      <c r="L25" s="39">
        <v>4901.3100000000004</v>
      </c>
      <c r="M25" s="39"/>
      <c r="N25" s="39">
        <v>102</v>
      </c>
      <c r="O25" s="39">
        <v>32.03</v>
      </c>
      <c r="P25" s="39"/>
      <c r="Q25" s="39"/>
    </row>
    <row r="26" spans="1:17" ht="91.8" x14ac:dyDescent="0.25">
      <c r="A26" s="34" t="s">
        <v>31</v>
      </c>
      <c r="B26" s="35" t="s">
        <v>32</v>
      </c>
      <c r="C26" s="36" t="s">
        <v>34</v>
      </c>
      <c r="D26" s="24" t="s">
        <v>33</v>
      </c>
      <c r="E26" s="37">
        <v>2</v>
      </c>
      <c r="F26" s="38">
        <v>872.02</v>
      </c>
      <c r="G26" s="38">
        <v>310.36</v>
      </c>
      <c r="H26" s="38">
        <v>461.96</v>
      </c>
      <c r="I26" s="38">
        <v>155.65</v>
      </c>
      <c r="J26" s="39">
        <v>1744.04</v>
      </c>
      <c r="K26" s="39">
        <v>620.72</v>
      </c>
      <c r="L26" s="39">
        <v>923.92</v>
      </c>
      <c r="M26" s="39">
        <v>311.3</v>
      </c>
      <c r="N26" s="39">
        <v>1.206</v>
      </c>
      <c r="O26" s="39">
        <v>2.41</v>
      </c>
      <c r="P26" s="39">
        <v>0.51600000000000001</v>
      </c>
      <c r="Q26" s="39">
        <v>1.03</v>
      </c>
    </row>
    <row r="27" spans="1:17" ht="103.2" x14ac:dyDescent="0.25">
      <c r="A27" s="34" t="s">
        <v>35</v>
      </c>
      <c r="B27" s="35" t="s">
        <v>36</v>
      </c>
      <c r="C27" s="36" t="s">
        <v>38</v>
      </c>
      <c r="D27" s="24" t="s">
        <v>37</v>
      </c>
      <c r="E27" s="37">
        <v>4.0000000000000001E-3</v>
      </c>
      <c r="F27" s="38">
        <v>79961.649999999994</v>
      </c>
      <c r="G27" s="38">
        <v>67867.38</v>
      </c>
      <c r="H27" s="38">
        <v>12094.27</v>
      </c>
      <c r="I27" s="38">
        <v>4117.6499999999996</v>
      </c>
      <c r="J27" s="39">
        <v>319.85000000000002</v>
      </c>
      <c r="K27" s="39">
        <v>271.47000000000003</v>
      </c>
      <c r="L27" s="39">
        <v>48.38</v>
      </c>
      <c r="M27" s="39">
        <v>16.47</v>
      </c>
      <c r="N27" s="39">
        <v>306</v>
      </c>
      <c r="O27" s="39">
        <v>1.22</v>
      </c>
      <c r="P27" s="39">
        <v>12.726000000000001</v>
      </c>
      <c r="Q27" s="39">
        <v>0.05</v>
      </c>
    </row>
    <row r="28" spans="1:17" ht="91.8" x14ac:dyDescent="0.25">
      <c r="A28" s="34" t="s">
        <v>39</v>
      </c>
      <c r="B28" s="35" t="s">
        <v>40</v>
      </c>
      <c r="C28" s="36" t="s">
        <v>41</v>
      </c>
      <c r="D28" s="24" t="s">
        <v>37</v>
      </c>
      <c r="E28" s="37">
        <v>4.0000000000000001E-3</v>
      </c>
      <c r="F28" s="38">
        <v>187830.45</v>
      </c>
      <c r="G28" s="38">
        <v>94021.06</v>
      </c>
      <c r="H28" s="38">
        <v>93809.39</v>
      </c>
      <c r="I28" s="38">
        <v>33130.97</v>
      </c>
      <c r="J28" s="39">
        <v>751.32</v>
      </c>
      <c r="K28" s="39">
        <v>376.08</v>
      </c>
      <c r="L28" s="39">
        <v>375.24</v>
      </c>
      <c r="M28" s="39">
        <v>132.52000000000001</v>
      </c>
      <c r="N28" s="39">
        <v>376</v>
      </c>
      <c r="O28" s="39">
        <v>1.5</v>
      </c>
      <c r="P28" s="39">
        <v>108.85</v>
      </c>
      <c r="Q28" s="39">
        <v>0.44</v>
      </c>
    </row>
    <row r="29" spans="1:17" ht="91.8" x14ac:dyDescent="0.25">
      <c r="A29" s="34" t="s">
        <v>42</v>
      </c>
      <c r="B29" s="35" t="s">
        <v>32</v>
      </c>
      <c r="C29" s="36" t="s">
        <v>43</v>
      </c>
      <c r="D29" s="24" t="s">
        <v>33</v>
      </c>
      <c r="E29" s="37">
        <v>2</v>
      </c>
      <c r="F29" s="38">
        <v>1287.19</v>
      </c>
      <c r="G29" s="38">
        <v>517.27</v>
      </c>
      <c r="H29" s="38">
        <v>769.92</v>
      </c>
      <c r="I29" s="38">
        <v>259.42</v>
      </c>
      <c r="J29" s="39">
        <v>2574.38</v>
      </c>
      <c r="K29" s="39">
        <v>1034.54</v>
      </c>
      <c r="L29" s="39">
        <v>1539.84</v>
      </c>
      <c r="M29" s="39">
        <v>518.84</v>
      </c>
      <c r="N29" s="39">
        <v>2.0099999999999998</v>
      </c>
      <c r="O29" s="39">
        <v>4.0199999999999996</v>
      </c>
      <c r="P29" s="39">
        <v>0.86</v>
      </c>
      <c r="Q29" s="39">
        <v>1.72</v>
      </c>
    </row>
    <row r="30" spans="1:17" ht="91.8" x14ac:dyDescent="0.25">
      <c r="A30" s="34" t="s">
        <v>44</v>
      </c>
      <c r="B30" s="35" t="s">
        <v>45</v>
      </c>
      <c r="C30" s="36" t="s">
        <v>46</v>
      </c>
      <c r="D30" s="24" t="s">
        <v>33</v>
      </c>
      <c r="E30" s="37">
        <v>1</v>
      </c>
      <c r="F30" s="38">
        <v>2707.86</v>
      </c>
      <c r="G30" s="38">
        <v>962.05</v>
      </c>
      <c r="H30" s="38">
        <v>1745.81</v>
      </c>
      <c r="I30" s="38">
        <v>572.52</v>
      </c>
      <c r="J30" s="39">
        <v>2707.86</v>
      </c>
      <c r="K30" s="39">
        <v>962.05</v>
      </c>
      <c r="L30" s="39">
        <v>1745.81</v>
      </c>
      <c r="M30" s="39">
        <v>572.52</v>
      </c>
      <c r="N30" s="39">
        <v>3.64</v>
      </c>
      <c r="O30" s="39">
        <v>3.64</v>
      </c>
      <c r="P30" s="39">
        <v>1.87</v>
      </c>
      <c r="Q30" s="39">
        <v>1.87</v>
      </c>
    </row>
    <row r="31" spans="1:17" ht="72" x14ac:dyDescent="0.25">
      <c r="A31" s="34" t="s">
        <v>47</v>
      </c>
      <c r="B31" s="35" t="s">
        <v>48</v>
      </c>
      <c r="C31" s="36" t="s">
        <v>49</v>
      </c>
      <c r="D31" s="24" t="s">
        <v>33</v>
      </c>
      <c r="E31" s="37">
        <v>2</v>
      </c>
      <c r="F31" s="38">
        <v>535.07000000000005</v>
      </c>
      <c r="G31" s="38">
        <v>160.66</v>
      </c>
      <c r="H31" s="38">
        <v>355.65</v>
      </c>
      <c r="I31" s="38">
        <v>112.56</v>
      </c>
      <c r="J31" s="39">
        <v>1070.1400000000001</v>
      </c>
      <c r="K31" s="39">
        <v>321.32</v>
      </c>
      <c r="L31" s="39">
        <v>711.3</v>
      </c>
      <c r="M31" s="39">
        <v>225.12</v>
      </c>
      <c r="N31" s="39">
        <v>0.6</v>
      </c>
      <c r="O31" s="39">
        <v>1.2</v>
      </c>
      <c r="P31" s="39">
        <v>0.36</v>
      </c>
      <c r="Q31" s="39">
        <v>0.72</v>
      </c>
    </row>
    <row r="32" spans="1:17" ht="72" x14ac:dyDescent="0.25">
      <c r="A32" s="34" t="s">
        <v>50</v>
      </c>
      <c r="B32" s="35" t="s">
        <v>51</v>
      </c>
      <c r="C32" s="36" t="s">
        <v>52</v>
      </c>
      <c r="D32" s="24" t="s">
        <v>33</v>
      </c>
      <c r="E32" s="37">
        <v>1</v>
      </c>
      <c r="F32" s="38">
        <v>1317.92</v>
      </c>
      <c r="G32" s="38">
        <v>383.18</v>
      </c>
      <c r="H32" s="38">
        <v>934.74</v>
      </c>
      <c r="I32" s="38">
        <v>296.60000000000002</v>
      </c>
      <c r="J32" s="39">
        <v>1317.92</v>
      </c>
      <c r="K32" s="39">
        <v>383.18</v>
      </c>
      <c r="L32" s="39">
        <v>934.74</v>
      </c>
      <c r="M32" s="39">
        <v>296.60000000000002</v>
      </c>
      <c r="N32" s="39">
        <v>1.43</v>
      </c>
      <c r="O32" s="39">
        <v>1.43</v>
      </c>
      <c r="P32" s="39">
        <v>0.95</v>
      </c>
      <c r="Q32" s="39">
        <v>0.95</v>
      </c>
    </row>
    <row r="33" spans="1:17" ht="72" x14ac:dyDescent="0.25">
      <c r="A33" s="34" t="s">
        <v>53</v>
      </c>
      <c r="B33" s="35" t="s">
        <v>54</v>
      </c>
      <c r="C33" s="36" t="s">
        <v>55</v>
      </c>
      <c r="D33" s="24" t="s">
        <v>33</v>
      </c>
      <c r="E33" s="37">
        <v>1</v>
      </c>
      <c r="F33" s="38">
        <v>415.38</v>
      </c>
      <c r="G33" s="38">
        <v>374.97</v>
      </c>
      <c r="H33" s="38">
        <v>40.409999999999997</v>
      </c>
      <c r="I33" s="38">
        <v>14.28</v>
      </c>
      <c r="J33" s="39">
        <v>415.38</v>
      </c>
      <c r="K33" s="39">
        <v>374.97</v>
      </c>
      <c r="L33" s="39">
        <v>40.409999999999997</v>
      </c>
      <c r="M33" s="39">
        <v>14.28</v>
      </c>
      <c r="N33" s="39">
        <v>1.82</v>
      </c>
      <c r="O33" s="39">
        <v>1.82</v>
      </c>
      <c r="P33" s="39">
        <v>0.05</v>
      </c>
      <c r="Q33" s="39">
        <v>0.05</v>
      </c>
    </row>
    <row r="34" spans="1:17" ht="72" x14ac:dyDescent="0.25">
      <c r="A34" s="34" t="s">
        <v>56</v>
      </c>
      <c r="B34" s="35" t="s">
        <v>57</v>
      </c>
      <c r="C34" s="36" t="s">
        <v>58</v>
      </c>
      <c r="D34" s="24" t="s">
        <v>29</v>
      </c>
      <c r="E34" s="37">
        <v>8.9999999999999993E-3</v>
      </c>
      <c r="F34" s="38">
        <v>16036.2</v>
      </c>
      <c r="G34" s="38">
        <v>16036.2</v>
      </c>
      <c r="H34" s="39"/>
      <c r="I34" s="39"/>
      <c r="J34" s="39">
        <v>144.33000000000001</v>
      </c>
      <c r="K34" s="39">
        <v>144.33000000000001</v>
      </c>
      <c r="L34" s="39"/>
      <c r="M34" s="39"/>
      <c r="N34" s="39">
        <v>88.5</v>
      </c>
      <c r="O34" s="39">
        <v>0.8</v>
      </c>
      <c r="P34" s="39"/>
      <c r="Q34" s="39"/>
    </row>
    <row r="35" spans="1:17" ht="84" x14ac:dyDescent="0.25">
      <c r="A35" s="34" t="s">
        <v>59</v>
      </c>
      <c r="B35" s="35" t="s">
        <v>60</v>
      </c>
      <c r="C35" s="36" t="s">
        <v>61</v>
      </c>
      <c r="D35" s="24" t="s">
        <v>25</v>
      </c>
      <c r="E35" s="37">
        <v>2.1000000000000001E-2</v>
      </c>
      <c r="F35" s="38">
        <v>17022.21</v>
      </c>
      <c r="G35" s="38">
        <v>1716.81</v>
      </c>
      <c r="H35" s="38">
        <v>15305.4</v>
      </c>
      <c r="I35" s="38">
        <v>6190.94</v>
      </c>
      <c r="J35" s="39">
        <v>357.47</v>
      </c>
      <c r="K35" s="39">
        <v>36.049999999999997</v>
      </c>
      <c r="L35" s="39">
        <v>321.42</v>
      </c>
      <c r="M35" s="39">
        <v>130.01</v>
      </c>
      <c r="N35" s="39">
        <v>9.11</v>
      </c>
      <c r="O35" s="39">
        <v>0.19</v>
      </c>
      <c r="P35" s="39">
        <v>19.8</v>
      </c>
      <c r="Q35" s="39">
        <v>0.42</v>
      </c>
    </row>
    <row r="36" spans="1:17" ht="14.4" x14ac:dyDescent="0.25">
      <c r="A36" s="56" t="s">
        <v>62</v>
      </c>
      <c r="B36" s="53"/>
      <c r="C36" s="53"/>
      <c r="D36" s="53"/>
      <c r="E36" s="53"/>
      <c r="F36" s="53"/>
      <c r="G36" s="53"/>
      <c r="H36" s="53"/>
      <c r="I36" s="53"/>
      <c r="J36" s="38">
        <v>22984.37</v>
      </c>
      <c r="K36" s="38">
        <v>10625.33</v>
      </c>
      <c r="L36" s="38">
        <v>12122.12</v>
      </c>
      <c r="M36" s="38">
        <v>2452.17</v>
      </c>
      <c r="N36" s="39"/>
      <c r="O36" s="38">
        <v>50.61</v>
      </c>
      <c r="P36" s="39"/>
      <c r="Q36" s="38">
        <v>8</v>
      </c>
    </row>
    <row r="37" spans="1:17" ht="14.4" x14ac:dyDescent="0.25">
      <c r="A37" s="56" t="s">
        <v>202</v>
      </c>
      <c r="B37" s="53"/>
      <c r="C37" s="53"/>
      <c r="D37" s="53"/>
      <c r="E37" s="53"/>
      <c r="F37" s="53"/>
      <c r="G37" s="53"/>
      <c r="H37" s="53"/>
      <c r="I37" s="53"/>
      <c r="J37" s="38">
        <v>27608.7</v>
      </c>
      <c r="K37" s="38">
        <v>12219.13</v>
      </c>
      <c r="L37" s="38">
        <v>15152.65</v>
      </c>
      <c r="M37" s="38">
        <v>3065.21</v>
      </c>
      <c r="N37" s="39"/>
      <c r="O37" s="38">
        <v>58.2</v>
      </c>
      <c r="P37" s="39"/>
      <c r="Q37" s="38">
        <v>10</v>
      </c>
    </row>
    <row r="38" spans="1:17" ht="14.4" x14ac:dyDescent="0.25">
      <c r="A38" s="56" t="s">
        <v>63</v>
      </c>
      <c r="B38" s="53"/>
      <c r="C38" s="53"/>
      <c r="D38" s="53"/>
      <c r="E38" s="53"/>
      <c r="F38" s="53"/>
      <c r="G38" s="53"/>
      <c r="H38" s="53"/>
      <c r="I38" s="53"/>
      <c r="J38" s="38">
        <v>16116.02</v>
      </c>
      <c r="K38" s="39"/>
      <c r="L38" s="39"/>
      <c r="M38" s="39"/>
      <c r="N38" s="39"/>
      <c r="O38" s="39"/>
      <c r="P38" s="39"/>
      <c r="Q38" s="39"/>
    </row>
    <row r="39" spans="1:17" ht="14.4" x14ac:dyDescent="0.25">
      <c r="A39" s="56" t="s">
        <v>64</v>
      </c>
      <c r="B39" s="53"/>
      <c r="C39" s="53"/>
      <c r="D39" s="53"/>
      <c r="E39" s="53"/>
      <c r="F39" s="53"/>
      <c r="G39" s="53"/>
      <c r="H39" s="53"/>
      <c r="I39" s="53"/>
      <c r="J39" s="38">
        <v>10252.99</v>
      </c>
      <c r="K39" s="39"/>
      <c r="L39" s="39"/>
      <c r="M39" s="39"/>
      <c r="N39" s="39"/>
      <c r="O39" s="39"/>
      <c r="P39" s="39"/>
      <c r="Q39" s="39"/>
    </row>
    <row r="40" spans="1:17" ht="14.4" x14ac:dyDescent="0.25">
      <c r="A40" s="52" t="s">
        <v>65</v>
      </c>
      <c r="B40" s="53"/>
      <c r="C40" s="53"/>
      <c r="D40" s="53"/>
      <c r="E40" s="53"/>
      <c r="F40" s="53"/>
      <c r="G40" s="53"/>
      <c r="H40" s="53"/>
      <c r="I40" s="53"/>
      <c r="J40" s="41">
        <v>53977.71</v>
      </c>
      <c r="K40" s="39"/>
      <c r="L40" s="39"/>
      <c r="M40" s="39"/>
      <c r="N40" s="39"/>
      <c r="O40" s="41">
        <v>58.2</v>
      </c>
      <c r="P40" s="39"/>
      <c r="Q40" s="41">
        <v>10</v>
      </c>
    </row>
    <row r="41" spans="1:17" ht="19.2" customHeight="1" x14ac:dyDescent="0.25">
      <c r="A41" s="57" t="s">
        <v>195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</row>
    <row r="42" spans="1:17" ht="59.4" x14ac:dyDescent="0.25">
      <c r="A42" s="34" t="s">
        <v>66</v>
      </c>
      <c r="B42" s="35" t="s">
        <v>67</v>
      </c>
      <c r="C42" s="36" t="s">
        <v>69</v>
      </c>
      <c r="D42" s="24" t="s">
        <v>68</v>
      </c>
      <c r="E42" s="37">
        <v>0.97599999999999998</v>
      </c>
      <c r="F42" s="38" t="s">
        <v>70</v>
      </c>
      <c r="G42" s="39"/>
      <c r="H42" s="39"/>
      <c r="I42" s="39"/>
      <c r="J42" s="39">
        <v>46.51</v>
      </c>
      <c r="K42" s="39"/>
      <c r="L42" s="39"/>
      <c r="M42" s="39"/>
      <c r="N42" s="39"/>
      <c r="O42" s="39"/>
      <c r="P42" s="39"/>
      <c r="Q42" s="39"/>
    </row>
    <row r="43" spans="1:17" ht="59.4" x14ac:dyDescent="0.25">
      <c r="A43" s="34" t="s">
        <v>71</v>
      </c>
      <c r="B43" s="35" t="s">
        <v>67</v>
      </c>
      <c r="C43" s="36" t="s">
        <v>73</v>
      </c>
      <c r="D43" s="24" t="s">
        <v>72</v>
      </c>
      <c r="E43" s="37">
        <v>2.8E-3</v>
      </c>
      <c r="F43" s="38" t="s">
        <v>74</v>
      </c>
      <c r="G43" s="39"/>
      <c r="H43" s="39"/>
      <c r="I43" s="39"/>
      <c r="J43" s="39">
        <v>201.68</v>
      </c>
      <c r="K43" s="39"/>
      <c r="L43" s="39"/>
      <c r="M43" s="39"/>
      <c r="N43" s="39"/>
      <c r="O43" s="39"/>
      <c r="P43" s="39"/>
      <c r="Q43" s="39"/>
    </row>
    <row r="44" spans="1:17" ht="59.4" x14ac:dyDescent="0.25">
      <c r="A44" s="34" t="s">
        <v>75</v>
      </c>
      <c r="B44" s="35" t="s">
        <v>67</v>
      </c>
      <c r="C44" s="36" t="s">
        <v>77</v>
      </c>
      <c r="D44" s="24" t="s">
        <v>76</v>
      </c>
      <c r="E44" s="37">
        <v>0.32500000000000001</v>
      </c>
      <c r="F44" s="38" t="s">
        <v>78</v>
      </c>
      <c r="G44" s="39"/>
      <c r="H44" s="39"/>
      <c r="I44" s="39"/>
      <c r="J44" s="39">
        <v>12.08</v>
      </c>
      <c r="K44" s="39"/>
      <c r="L44" s="39"/>
      <c r="M44" s="39"/>
      <c r="N44" s="39"/>
      <c r="O44" s="39"/>
      <c r="P44" s="39"/>
      <c r="Q44" s="39"/>
    </row>
    <row r="45" spans="1:17" ht="59.4" x14ac:dyDescent="0.25">
      <c r="A45" s="34" t="s">
        <v>79</v>
      </c>
      <c r="B45" s="35" t="s">
        <v>67</v>
      </c>
      <c r="C45" s="36" t="s">
        <v>80</v>
      </c>
      <c r="D45" s="24" t="s">
        <v>76</v>
      </c>
      <c r="E45" s="37">
        <v>1.5</v>
      </c>
      <c r="F45" s="38" t="s">
        <v>81</v>
      </c>
      <c r="G45" s="39"/>
      <c r="H45" s="39"/>
      <c r="I45" s="39"/>
      <c r="J45" s="39">
        <v>113.9</v>
      </c>
      <c r="K45" s="39"/>
      <c r="L45" s="39"/>
      <c r="M45" s="39"/>
      <c r="N45" s="39"/>
      <c r="O45" s="39"/>
      <c r="P45" s="39"/>
      <c r="Q45" s="39"/>
    </row>
    <row r="46" spans="1:17" ht="70.8" x14ac:dyDescent="0.25">
      <c r="A46" s="34" t="s">
        <v>82</v>
      </c>
      <c r="B46" s="35" t="s">
        <v>67</v>
      </c>
      <c r="C46" s="36" t="s">
        <v>84</v>
      </c>
      <c r="D46" s="24" t="s">
        <v>83</v>
      </c>
      <c r="E46" s="37">
        <v>12</v>
      </c>
      <c r="F46" s="38" t="s">
        <v>85</v>
      </c>
      <c r="G46" s="39"/>
      <c r="H46" s="39"/>
      <c r="I46" s="39"/>
      <c r="J46" s="39">
        <v>540.24</v>
      </c>
      <c r="K46" s="39"/>
      <c r="L46" s="39"/>
      <c r="M46" s="39"/>
      <c r="N46" s="39"/>
      <c r="O46" s="39"/>
      <c r="P46" s="39"/>
      <c r="Q46" s="39"/>
    </row>
    <row r="47" spans="1:17" ht="59.4" x14ac:dyDescent="0.25">
      <c r="A47" s="34" t="s">
        <v>86</v>
      </c>
      <c r="B47" s="35" t="s">
        <v>67</v>
      </c>
      <c r="C47" s="36" t="s">
        <v>87</v>
      </c>
      <c r="D47" s="24" t="s">
        <v>33</v>
      </c>
      <c r="E47" s="37">
        <v>1</v>
      </c>
      <c r="F47" s="38" t="s">
        <v>88</v>
      </c>
      <c r="G47" s="39"/>
      <c r="H47" s="39"/>
      <c r="I47" s="39"/>
      <c r="J47" s="39">
        <v>1074.99</v>
      </c>
      <c r="K47" s="39"/>
      <c r="L47" s="39"/>
      <c r="M47" s="39"/>
      <c r="N47" s="39"/>
      <c r="O47" s="39"/>
      <c r="P47" s="39"/>
      <c r="Q47" s="39"/>
    </row>
    <row r="48" spans="1:17" ht="59.4" x14ac:dyDescent="0.25">
      <c r="A48" s="34" t="s">
        <v>89</v>
      </c>
      <c r="B48" s="35" t="s">
        <v>67</v>
      </c>
      <c r="C48" s="36" t="s">
        <v>91</v>
      </c>
      <c r="D48" s="24" t="s">
        <v>90</v>
      </c>
      <c r="E48" s="37">
        <v>0.8</v>
      </c>
      <c r="F48" s="38" t="s">
        <v>92</v>
      </c>
      <c r="G48" s="39"/>
      <c r="H48" s="39"/>
      <c r="I48" s="39"/>
      <c r="J48" s="39">
        <v>607.99</v>
      </c>
      <c r="K48" s="39"/>
      <c r="L48" s="39"/>
      <c r="M48" s="39"/>
      <c r="N48" s="39"/>
      <c r="O48" s="39"/>
      <c r="P48" s="39"/>
      <c r="Q48" s="39"/>
    </row>
    <row r="49" spans="1:17" ht="59.4" x14ac:dyDescent="0.25">
      <c r="A49" s="34" t="s">
        <v>93</v>
      </c>
      <c r="B49" s="35" t="s">
        <v>67</v>
      </c>
      <c r="C49" s="36" t="s">
        <v>94</v>
      </c>
      <c r="D49" s="24" t="s">
        <v>90</v>
      </c>
      <c r="E49" s="37">
        <v>4.4160000000000004</v>
      </c>
      <c r="F49" s="38" t="s">
        <v>95</v>
      </c>
      <c r="G49" s="39"/>
      <c r="H49" s="39"/>
      <c r="I49" s="39"/>
      <c r="J49" s="39">
        <v>6403.2</v>
      </c>
      <c r="K49" s="39"/>
      <c r="L49" s="39"/>
      <c r="M49" s="39"/>
      <c r="N49" s="39"/>
      <c r="O49" s="39"/>
      <c r="P49" s="39"/>
      <c r="Q49" s="39"/>
    </row>
    <row r="50" spans="1:17" ht="59.4" x14ac:dyDescent="0.25">
      <c r="A50" s="34" t="s">
        <v>96</v>
      </c>
      <c r="B50" s="35" t="s">
        <v>67</v>
      </c>
      <c r="C50" s="36" t="s">
        <v>97</v>
      </c>
      <c r="D50" s="24" t="s">
        <v>33</v>
      </c>
      <c r="E50" s="37">
        <v>1</v>
      </c>
      <c r="F50" s="38" t="s">
        <v>98</v>
      </c>
      <c r="G50" s="39"/>
      <c r="H50" s="39"/>
      <c r="I50" s="39"/>
      <c r="J50" s="39">
        <v>15167</v>
      </c>
      <c r="K50" s="39"/>
      <c r="L50" s="39"/>
      <c r="M50" s="39"/>
      <c r="N50" s="39"/>
      <c r="O50" s="39"/>
      <c r="P50" s="39"/>
      <c r="Q50" s="39"/>
    </row>
    <row r="51" spans="1:17" ht="70.8" x14ac:dyDescent="0.25">
      <c r="A51" s="34" t="s">
        <v>99</v>
      </c>
      <c r="B51" s="35" t="s">
        <v>67</v>
      </c>
      <c r="C51" s="36" t="s">
        <v>100</v>
      </c>
      <c r="D51" s="24" t="s">
        <v>33</v>
      </c>
      <c r="E51" s="37">
        <v>2</v>
      </c>
      <c r="F51" s="38" t="s">
        <v>101</v>
      </c>
      <c r="G51" s="39"/>
      <c r="H51" s="39"/>
      <c r="I51" s="39"/>
      <c r="J51" s="39">
        <v>2019.94</v>
      </c>
      <c r="K51" s="39"/>
      <c r="L51" s="39"/>
      <c r="M51" s="39"/>
      <c r="N51" s="39"/>
      <c r="O51" s="39"/>
      <c r="P51" s="39"/>
      <c r="Q51" s="39"/>
    </row>
    <row r="52" spans="1:17" ht="14.4" x14ac:dyDescent="0.25">
      <c r="A52" s="56" t="s">
        <v>62</v>
      </c>
      <c r="B52" s="53"/>
      <c r="C52" s="53"/>
      <c r="D52" s="53"/>
      <c r="E52" s="53"/>
      <c r="F52" s="53"/>
      <c r="G52" s="53"/>
      <c r="H52" s="53"/>
      <c r="I52" s="53"/>
      <c r="J52" s="38">
        <v>26187.53</v>
      </c>
      <c r="K52" s="39"/>
      <c r="L52" s="39"/>
      <c r="M52" s="39"/>
      <c r="N52" s="39"/>
      <c r="O52" s="39"/>
      <c r="P52" s="39"/>
      <c r="Q52" s="39"/>
    </row>
    <row r="53" spans="1:17" ht="14.4" x14ac:dyDescent="0.25">
      <c r="A53" s="52" t="s">
        <v>102</v>
      </c>
      <c r="B53" s="53"/>
      <c r="C53" s="53"/>
      <c r="D53" s="53"/>
      <c r="E53" s="53"/>
      <c r="F53" s="53"/>
      <c r="G53" s="53"/>
      <c r="H53" s="53"/>
      <c r="I53" s="53"/>
      <c r="J53" s="41">
        <v>26187.53</v>
      </c>
      <c r="K53" s="39"/>
      <c r="L53" s="39"/>
      <c r="M53" s="39"/>
      <c r="N53" s="39"/>
      <c r="O53" s="39"/>
      <c r="P53" s="39"/>
      <c r="Q53" s="39"/>
    </row>
    <row r="54" spans="1:17" ht="14.4" x14ac:dyDescent="0.25">
      <c r="A54" s="58" t="s">
        <v>206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</row>
    <row r="55" spans="1:17" ht="14.4" x14ac:dyDescent="0.25">
      <c r="A55" s="56" t="s">
        <v>103</v>
      </c>
      <c r="B55" s="53"/>
      <c r="C55" s="53"/>
      <c r="D55" s="53"/>
      <c r="E55" s="53"/>
      <c r="F55" s="53"/>
      <c r="G55" s="53"/>
      <c r="H55" s="53"/>
      <c r="I55" s="53"/>
      <c r="J55" s="38">
        <v>49171.9</v>
      </c>
      <c r="K55" s="38">
        <v>10625.33</v>
      </c>
      <c r="L55" s="38">
        <v>12122.12</v>
      </c>
      <c r="M55" s="38">
        <v>2452.17</v>
      </c>
      <c r="N55" s="39"/>
      <c r="O55" s="38">
        <v>50.61</v>
      </c>
      <c r="P55" s="39"/>
      <c r="Q55" s="38">
        <v>8</v>
      </c>
    </row>
    <row r="56" spans="1:17" ht="14.4" x14ac:dyDescent="0.25">
      <c r="A56" s="56" t="s">
        <v>203</v>
      </c>
      <c r="B56" s="53"/>
      <c r="C56" s="53"/>
      <c r="D56" s="53"/>
      <c r="E56" s="53"/>
      <c r="F56" s="53"/>
      <c r="G56" s="53"/>
      <c r="H56" s="53"/>
      <c r="I56" s="53"/>
      <c r="J56" s="38">
        <v>53796.23</v>
      </c>
      <c r="K56" s="38">
        <v>12219.13</v>
      </c>
      <c r="L56" s="38">
        <v>15152.65</v>
      </c>
      <c r="M56" s="38">
        <v>3065.21</v>
      </c>
      <c r="N56" s="39"/>
      <c r="O56" s="38">
        <v>58.2</v>
      </c>
      <c r="P56" s="39"/>
      <c r="Q56" s="38">
        <v>10</v>
      </c>
    </row>
    <row r="57" spans="1:17" ht="14.4" x14ac:dyDescent="0.25">
      <c r="A57" s="56" t="s">
        <v>63</v>
      </c>
      <c r="B57" s="53"/>
      <c r="C57" s="53"/>
      <c r="D57" s="53"/>
      <c r="E57" s="53"/>
      <c r="F57" s="53"/>
      <c r="G57" s="53"/>
      <c r="H57" s="53"/>
      <c r="I57" s="53"/>
      <c r="J57" s="38">
        <v>16116.02</v>
      </c>
      <c r="K57" s="39"/>
      <c r="L57" s="39"/>
      <c r="M57" s="39"/>
      <c r="N57" s="39"/>
      <c r="O57" s="39"/>
      <c r="P57" s="39"/>
      <c r="Q57" s="39"/>
    </row>
    <row r="58" spans="1:17" ht="14.4" x14ac:dyDescent="0.25">
      <c r="A58" s="56" t="s">
        <v>64</v>
      </c>
      <c r="B58" s="53"/>
      <c r="C58" s="53"/>
      <c r="D58" s="53"/>
      <c r="E58" s="53"/>
      <c r="F58" s="53"/>
      <c r="G58" s="53"/>
      <c r="H58" s="53"/>
      <c r="I58" s="53"/>
      <c r="J58" s="38">
        <v>10252.99</v>
      </c>
      <c r="K58" s="39"/>
      <c r="L58" s="39"/>
      <c r="M58" s="39"/>
      <c r="N58" s="39"/>
      <c r="O58" s="39"/>
      <c r="P58" s="39"/>
      <c r="Q58" s="39"/>
    </row>
    <row r="59" spans="1:17" ht="14.4" x14ac:dyDescent="0.25">
      <c r="A59" s="52" t="s">
        <v>104</v>
      </c>
      <c r="B59" s="53"/>
      <c r="C59" s="53"/>
      <c r="D59" s="53"/>
      <c r="E59" s="53"/>
      <c r="F59" s="53"/>
      <c r="G59" s="53"/>
      <c r="H59" s="53"/>
      <c r="I59" s="53"/>
      <c r="J59" s="39"/>
      <c r="K59" s="39"/>
      <c r="L59" s="39"/>
      <c r="M59" s="39"/>
      <c r="N59" s="39"/>
      <c r="O59" s="39"/>
      <c r="P59" s="39"/>
      <c r="Q59" s="39"/>
    </row>
    <row r="60" spans="1:17" ht="14.4" x14ac:dyDescent="0.25">
      <c r="A60" s="56" t="s">
        <v>105</v>
      </c>
      <c r="B60" s="53"/>
      <c r="C60" s="53"/>
      <c r="D60" s="53"/>
      <c r="E60" s="53"/>
      <c r="F60" s="53"/>
      <c r="G60" s="53"/>
      <c r="H60" s="53"/>
      <c r="I60" s="53"/>
      <c r="J60" s="38">
        <v>80165.240000000005</v>
      </c>
      <c r="K60" s="39"/>
      <c r="L60" s="39"/>
      <c r="M60" s="39"/>
      <c r="N60" s="39"/>
      <c r="O60" s="38">
        <v>58.2</v>
      </c>
      <c r="P60" s="39"/>
      <c r="Q60" s="38">
        <v>10</v>
      </c>
    </row>
    <row r="61" spans="1:17" ht="14.4" x14ac:dyDescent="0.25">
      <c r="A61" s="56" t="s">
        <v>106</v>
      </c>
      <c r="B61" s="53"/>
      <c r="C61" s="53"/>
      <c r="D61" s="53"/>
      <c r="E61" s="53"/>
      <c r="F61" s="53"/>
      <c r="G61" s="53"/>
      <c r="H61" s="53"/>
      <c r="I61" s="53"/>
      <c r="J61" s="39"/>
      <c r="K61" s="39"/>
      <c r="L61" s="39"/>
      <c r="M61" s="39"/>
      <c r="N61" s="39"/>
      <c r="O61" s="39"/>
      <c r="P61" s="39"/>
      <c r="Q61" s="39"/>
    </row>
    <row r="62" spans="1:17" ht="14.4" x14ac:dyDescent="0.25">
      <c r="A62" s="56" t="s">
        <v>107</v>
      </c>
      <c r="B62" s="53"/>
      <c r="C62" s="53"/>
      <c r="D62" s="53"/>
      <c r="E62" s="53"/>
      <c r="F62" s="53"/>
      <c r="G62" s="53"/>
      <c r="H62" s="53"/>
      <c r="I62" s="53"/>
      <c r="J62" s="38">
        <v>26424.45</v>
      </c>
      <c r="K62" s="39"/>
      <c r="L62" s="39"/>
      <c r="M62" s="39"/>
      <c r="N62" s="39"/>
      <c r="O62" s="39"/>
      <c r="P62" s="39"/>
      <c r="Q62" s="39"/>
    </row>
    <row r="63" spans="1:17" ht="14.4" x14ac:dyDescent="0.25">
      <c r="A63" s="56" t="s">
        <v>108</v>
      </c>
      <c r="B63" s="53"/>
      <c r="C63" s="53"/>
      <c r="D63" s="53"/>
      <c r="E63" s="53"/>
      <c r="F63" s="53"/>
      <c r="G63" s="53"/>
      <c r="H63" s="53"/>
      <c r="I63" s="53"/>
      <c r="J63" s="38">
        <v>15152.65</v>
      </c>
      <c r="K63" s="39"/>
      <c r="L63" s="39"/>
      <c r="M63" s="39"/>
      <c r="N63" s="39"/>
      <c r="O63" s="39"/>
      <c r="P63" s="39"/>
      <c r="Q63" s="39"/>
    </row>
    <row r="64" spans="1:17" ht="14.4" x14ac:dyDescent="0.25">
      <c r="A64" s="56" t="s">
        <v>109</v>
      </c>
      <c r="B64" s="53"/>
      <c r="C64" s="53"/>
      <c r="D64" s="53"/>
      <c r="E64" s="53"/>
      <c r="F64" s="53"/>
      <c r="G64" s="53"/>
      <c r="H64" s="53"/>
      <c r="I64" s="53"/>
      <c r="J64" s="38">
        <v>15284.34</v>
      </c>
      <c r="K64" s="39"/>
      <c r="L64" s="39"/>
      <c r="M64" s="39"/>
      <c r="N64" s="39"/>
      <c r="O64" s="39"/>
      <c r="P64" s="39"/>
      <c r="Q64" s="39"/>
    </row>
    <row r="65" spans="1:17" ht="14.4" x14ac:dyDescent="0.25">
      <c r="A65" s="56" t="s">
        <v>110</v>
      </c>
      <c r="B65" s="53"/>
      <c r="C65" s="53"/>
      <c r="D65" s="53"/>
      <c r="E65" s="53"/>
      <c r="F65" s="53"/>
      <c r="G65" s="53"/>
      <c r="H65" s="53"/>
      <c r="I65" s="53"/>
      <c r="J65" s="38">
        <v>16116.02</v>
      </c>
      <c r="K65" s="39"/>
      <c r="L65" s="39"/>
      <c r="M65" s="39"/>
      <c r="N65" s="39"/>
      <c r="O65" s="39"/>
      <c r="P65" s="39"/>
      <c r="Q65" s="39"/>
    </row>
    <row r="66" spans="1:17" ht="14.4" x14ac:dyDescent="0.25">
      <c r="A66" s="56" t="s">
        <v>111</v>
      </c>
      <c r="B66" s="53"/>
      <c r="C66" s="53"/>
      <c r="D66" s="53"/>
      <c r="E66" s="53"/>
      <c r="F66" s="53"/>
      <c r="G66" s="53"/>
      <c r="H66" s="53"/>
      <c r="I66" s="53"/>
      <c r="J66" s="38">
        <v>10252.99</v>
      </c>
      <c r="K66" s="39"/>
      <c r="L66" s="39"/>
      <c r="M66" s="39"/>
      <c r="N66" s="39"/>
      <c r="O66" s="39"/>
      <c r="P66" s="39"/>
      <c r="Q66" s="39"/>
    </row>
    <row r="67" spans="1:17" ht="14.4" x14ac:dyDescent="0.25">
      <c r="A67" s="56" t="s">
        <v>112</v>
      </c>
      <c r="B67" s="53"/>
      <c r="C67" s="53"/>
      <c r="D67" s="53"/>
      <c r="E67" s="53"/>
      <c r="F67" s="53"/>
      <c r="G67" s="53"/>
      <c r="H67" s="53"/>
      <c r="I67" s="53"/>
      <c r="J67" s="38">
        <v>16033.05</v>
      </c>
      <c r="K67" s="39"/>
      <c r="L67" s="39"/>
      <c r="M67" s="39"/>
      <c r="N67" s="39"/>
      <c r="O67" s="39"/>
      <c r="P67" s="39"/>
      <c r="Q67" s="39"/>
    </row>
    <row r="68" spans="1:17" ht="14.4" x14ac:dyDescent="0.25">
      <c r="A68" s="52" t="s">
        <v>113</v>
      </c>
      <c r="B68" s="53"/>
      <c r="C68" s="53"/>
      <c r="D68" s="53"/>
      <c r="E68" s="53"/>
      <c r="F68" s="53"/>
      <c r="G68" s="53"/>
      <c r="H68" s="53"/>
      <c r="I68" s="53"/>
      <c r="J68" s="41">
        <v>96198.29</v>
      </c>
      <c r="K68" s="39"/>
      <c r="L68" s="39"/>
      <c r="M68" s="39"/>
      <c r="N68" s="39"/>
      <c r="O68" s="41">
        <v>58.2</v>
      </c>
      <c r="P68" s="39"/>
      <c r="Q68" s="41">
        <v>10</v>
      </c>
    </row>
    <row r="69" spans="1:17" ht="14.4" x14ac:dyDescent="0.25">
      <c r="A69" s="52" t="s">
        <v>115</v>
      </c>
      <c r="B69" s="53"/>
      <c r="C69" s="53"/>
      <c r="D69" s="53"/>
      <c r="E69" s="53"/>
      <c r="F69" s="53"/>
      <c r="G69" s="53"/>
      <c r="H69" s="53"/>
      <c r="I69" s="53"/>
      <c r="J69" s="41">
        <v>9</v>
      </c>
      <c r="K69" s="39"/>
      <c r="L69" s="39"/>
      <c r="M69" s="39"/>
      <c r="N69" s="39"/>
      <c r="O69" s="41"/>
      <c r="P69" s="39"/>
      <c r="Q69" s="41"/>
    </row>
    <row r="70" spans="1:17" ht="14.4" x14ac:dyDescent="0.25">
      <c r="A70" s="54" t="s">
        <v>197</v>
      </c>
      <c r="B70" s="55"/>
      <c r="C70" s="55"/>
      <c r="D70" s="55"/>
      <c r="E70" s="55"/>
      <c r="F70" s="55"/>
      <c r="G70" s="55"/>
      <c r="H70" s="55"/>
      <c r="I70" s="55"/>
      <c r="J70" s="46">
        <f>J69*J68</f>
        <v>865784.61</v>
      </c>
      <c r="K70" s="39"/>
      <c r="L70" s="39"/>
      <c r="M70" s="39"/>
      <c r="N70" s="39"/>
      <c r="O70" s="41"/>
      <c r="P70" s="39"/>
      <c r="Q70" s="41"/>
    </row>
    <row r="71" spans="1:17" ht="14.4" x14ac:dyDescent="0.25">
      <c r="A71" s="57" t="s">
        <v>193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</row>
    <row r="72" spans="1:17" ht="84" x14ac:dyDescent="0.25">
      <c r="A72" s="34" t="s">
        <v>23</v>
      </c>
      <c r="B72" s="35" t="s">
        <v>24</v>
      </c>
      <c r="C72" s="40" t="s">
        <v>26</v>
      </c>
      <c r="D72" s="24" t="s">
        <v>25</v>
      </c>
      <c r="E72" s="43">
        <v>0.03</v>
      </c>
      <c r="F72" s="38">
        <v>21492.15</v>
      </c>
      <c r="G72" s="38">
        <v>2167.15</v>
      </c>
      <c r="H72" s="38">
        <v>19325</v>
      </c>
      <c r="I72" s="38">
        <v>7816.84</v>
      </c>
      <c r="J72" s="39">
        <v>645</v>
      </c>
      <c r="K72" s="39">
        <v>65</v>
      </c>
      <c r="L72" s="39">
        <v>580</v>
      </c>
      <c r="M72" s="39">
        <v>235</v>
      </c>
      <c r="N72" s="39">
        <v>11.5</v>
      </c>
      <c r="O72" s="39">
        <v>0.35</v>
      </c>
      <c r="P72" s="39">
        <v>25</v>
      </c>
      <c r="Q72" s="39">
        <v>0.75</v>
      </c>
    </row>
    <row r="73" spans="1:17" ht="72.599999999999994" x14ac:dyDescent="0.25">
      <c r="A73" s="34" t="s">
        <v>27</v>
      </c>
      <c r="B73" s="35" t="s">
        <v>116</v>
      </c>
      <c r="C73" s="40" t="s">
        <v>117</v>
      </c>
      <c r="D73" s="24" t="s">
        <v>29</v>
      </c>
      <c r="E73" s="43">
        <v>8.9999999999999993E-3</v>
      </c>
      <c r="F73" s="38">
        <v>29020.99</v>
      </c>
      <c r="G73" s="38">
        <v>29020.99</v>
      </c>
      <c r="H73" s="39"/>
      <c r="I73" s="39"/>
      <c r="J73" s="39">
        <v>261</v>
      </c>
      <c r="K73" s="39">
        <v>261</v>
      </c>
      <c r="L73" s="39"/>
      <c r="M73" s="39"/>
      <c r="N73" s="39">
        <v>154</v>
      </c>
      <c r="O73" s="39">
        <v>1.39</v>
      </c>
      <c r="P73" s="39"/>
      <c r="Q73" s="39"/>
    </row>
    <row r="74" spans="1:17" ht="99.6" x14ac:dyDescent="0.25">
      <c r="A74" s="34" t="s">
        <v>31</v>
      </c>
      <c r="B74" s="35" t="s">
        <v>118</v>
      </c>
      <c r="C74" s="40" t="s">
        <v>119</v>
      </c>
      <c r="D74" s="24" t="s">
        <v>37</v>
      </c>
      <c r="E74" s="43">
        <v>2E-3</v>
      </c>
      <c r="F74" s="38">
        <v>44686.04</v>
      </c>
      <c r="G74" s="38">
        <v>30305.63</v>
      </c>
      <c r="H74" s="38">
        <v>14380.41</v>
      </c>
      <c r="I74" s="38">
        <v>5720.13</v>
      </c>
      <c r="J74" s="39">
        <v>89</v>
      </c>
      <c r="K74" s="39">
        <v>61</v>
      </c>
      <c r="L74" s="39">
        <v>28</v>
      </c>
      <c r="M74" s="39">
        <v>11</v>
      </c>
      <c r="N74" s="39">
        <v>135.024</v>
      </c>
      <c r="O74" s="39">
        <v>0.27</v>
      </c>
      <c r="P74" s="39">
        <v>18.456</v>
      </c>
      <c r="Q74" s="39">
        <v>0.04</v>
      </c>
    </row>
    <row r="75" spans="1:17" ht="72" x14ac:dyDescent="0.25">
      <c r="A75" s="34" t="s">
        <v>120</v>
      </c>
      <c r="B75" s="35" t="s">
        <v>28</v>
      </c>
      <c r="C75" s="40" t="s">
        <v>121</v>
      </c>
      <c r="D75" s="24" t="s">
        <v>29</v>
      </c>
      <c r="E75" s="43">
        <v>0.12</v>
      </c>
      <c r="F75" s="38">
        <v>34830.959999999999</v>
      </c>
      <c r="G75" s="38">
        <v>19221.7</v>
      </c>
      <c r="H75" s="38">
        <v>15609.26</v>
      </c>
      <c r="I75" s="39"/>
      <c r="J75" s="39">
        <v>4180</v>
      </c>
      <c r="K75" s="39">
        <v>2307</v>
      </c>
      <c r="L75" s="39">
        <v>1873</v>
      </c>
      <c r="M75" s="39"/>
      <c r="N75" s="39">
        <v>102</v>
      </c>
      <c r="O75" s="39">
        <v>12.24</v>
      </c>
      <c r="P75" s="39"/>
      <c r="Q75" s="39"/>
    </row>
    <row r="76" spans="1:17" ht="106.8" x14ac:dyDescent="0.25">
      <c r="A76" s="34" t="s">
        <v>39</v>
      </c>
      <c r="B76" s="35" t="s">
        <v>122</v>
      </c>
      <c r="C76" s="40" t="s">
        <v>123</v>
      </c>
      <c r="D76" s="24" t="s">
        <v>72</v>
      </c>
      <c r="E76" s="43">
        <v>1.7999999999999999E-2</v>
      </c>
      <c r="F76" s="38">
        <v>33614.67</v>
      </c>
      <c r="G76" s="38">
        <v>29284.82</v>
      </c>
      <c r="H76" s="38">
        <v>2694.03</v>
      </c>
      <c r="I76" s="38">
        <v>290.11</v>
      </c>
      <c r="J76" s="39">
        <v>605</v>
      </c>
      <c r="K76" s="39">
        <v>527</v>
      </c>
      <c r="L76" s="39">
        <v>48</v>
      </c>
      <c r="M76" s="39">
        <v>5</v>
      </c>
      <c r="N76" s="39">
        <v>126</v>
      </c>
      <c r="O76" s="39">
        <v>2.27</v>
      </c>
      <c r="P76" s="39">
        <v>1</v>
      </c>
      <c r="Q76" s="39">
        <v>0.02</v>
      </c>
    </row>
    <row r="77" spans="1:17" ht="72.599999999999994" x14ac:dyDescent="0.25">
      <c r="A77" s="34" t="s">
        <v>42</v>
      </c>
      <c r="B77" s="35" t="s">
        <v>124</v>
      </c>
      <c r="C77" s="40" t="s">
        <v>125</v>
      </c>
      <c r="D77" s="24" t="s">
        <v>126</v>
      </c>
      <c r="E77" s="43">
        <v>0.2</v>
      </c>
      <c r="F77" s="38">
        <v>2672.05</v>
      </c>
      <c r="G77" s="38">
        <v>907.21</v>
      </c>
      <c r="H77" s="38">
        <v>1764.84</v>
      </c>
      <c r="I77" s="38">
        <v>706.2</v>
      </c>
      <c r="J77" s="39">
        <v>534</v>
      </c>
      <c r="K77" s="39">
        <v>181</v>
      </c>
      <c r="L77" s="39">
        <v>353</v>
      </c>
      <c r="M77" s="39">
        <v>141</v>
      </c>
      <c r="N77" s="39">
        <v>4.1399999999999997</v>
      </c>
      <c r="O77" s="39">
        <v>0.83</v>
      </c>
      <c r="P77" s="39">
        <v>2.2599999999999998</v>
      </c>
      <c r="Q77" s="39">
        <v>0.45</v>
      </c>
    </row>
    <row r="78" spans="1:17" ht="72.599999999999994" x14ac:dyDescent="0.25">
      <c r="A78" s="34" t="s">
        <v>44</v>
      </c>
      <c r="B78" s="35" t="s">
        <v>32</v>
      </c>
      <c r="C78" s="40" t="s">
        <v>127</v>
      </c>
      <c r="D78" s="24" t="s">
        <v>33</v>
      </c>
      <c r="E78" s="37">
        <v>1</v>
      </c>
      <c r="F78" s="38">
        <v>1453.36</v>
      </c>
      <c r="G78" s="38">
        <v>517.27</v>
      </c>
      <c r="H78" s="38">
        <v>769.93</v>
      </c>
      <c r="I78" s="38">
        <v>259.42</v>
      </c>
      <c r="J78" s="39">
        <v>1453</v>
      </c>
      <c r="K78" s="39">
        <v>517</v>
      </c>
      <c r="L78" s="39">
        <v>770</v>
      </c>
      <c r="M78" s="39">
        <v>259</v>
      </c>
      <c r="N78" s="39">
        <v>2.0099999999999998</v>
      </c>
      <c r="O78" s="39">
        <v>2.0099999999999998</v>
      </c>
      <c r="P78" s="39">
        <v>0.86</v>
      </c>
      <c r="Q78" s="39">
        <v>0.86</v>
      </c>
    </row>
    <row r="79" spans="1:17" ht="72" x14ac:dyDescent="0.25">
      <c r="A79" s="34" t="s">
        <v>47</v>
      </c>
      <c r="B79" s="35" t="s">
        <v>48</v>
      </c>
      <c r="C79" s="40" t="s">
        <v>49</v>
      </c>
      <c r="D79" s="24" t="s">
        <v>33</v>
      </c>
      <c r="E79" s="37">
        <v>2</v>
      </c>
      <c r="F79" s="38">
        <v>535.07000000000005</v>
      </c>
      <c r="G79" s="38">
        <v>160.66</v>
      </c>
      <c r="H79" s="38">
        <v>355.65</v>
      </c>
      <c r="I79" s="38">
        <v>112.56</v>
      </c>
      <c r="J79" s="39">
        <v>1070</v>
      </c>
      <c r="K79" s="39">
        <v>321</v>
      </c>
      <c r="L79" s="39">
        <v>711</v>
      </c>
      <c r="M79" s="39">
        <v>225</v>
      </c>
      <c r="N79" s="39">
        <v>0.6</v>
      </c>
      <c r="O79" s="39">
        <v>1.2</v>
      </c>
      <c r="P79" s="39">
        <v>0.36</v>
      </c>
      <c r="Q79" s="39">
        <v>0.72</v>
      </c>
    </row>
    <row r="80" spans="1:17" ht="72" x14ac:dyDescent="0.25">
      <c r="A80" s="34" t="s">
        <v>50</v>
      </c>
      <c r="B80" s="35" t="s">
        <v>54</v>
      </c>
      <c r="C80" s="40" t="s">
        <v>128</v>
      </c>
      <c r="D80" s="24" t="s">
        <v>33</v>
      </c>
      <c r="E80" s="37">
        <v>1</v>
      </c>
      <c r="F80" s="38">
        <v>10596.31</v>
      </c>
      <c r="G80" s="38">
        <v>374.96</v>
      </c>
      <c r="H80" s="38">
        <v>40.409999999999997</v>
      </c>
      <c r="I80" s="38">
        <v>14.28</v>
      </c>
      <c r="J80" s="39">
        <v>10596</v>
      </c>
      <c r="K80" s="39">
        <v>375</v>
      </c>
      <c r="L80" s="39">
        <v>40</v>
      </c>
      <c r="M80" s="39">
        <v>14</v>
      </c>
      <c r="N80" s="39">
        <v>1.82</v>
      </c>
      <c r="O80" s="39">
        <v>1.82</v>
      </c>
      <c r="P80" s="39">
        <v>0.05</v>
      </c>
      <c r="Q80" s="39">
        <v>0.05</v>
      </c>
    </row>
    <row r="81" spans="1:17" ht="72" x14ac:dyDescent="0.25">
      <c r="A81" s="34" t="s">
        <v>53</v>
      </c>
      <c r="B81" s="35" t="s">
        <v>129</v>
      </c>
      <c r="C81" s="40" t="s">
        <v>130</v>
      </c>
      <c r="D81" s="24" t="s">
        <v>131</v>
      </c>
      <c r="E81" s="43">
        <v>2.9000000000000001E-2</v>
      </c>
      <c r="F81" s="38">
        <v>2377.84</v>
      </c>
      <c r="G81" s="38">
        <v>2013.26</v>
      </c>
      <c r="H81" s="38">
        <v>364.58</v>
      </c>
      <c r="I81" s="38">
        <v>109.4</v>
      </c>
      <c r="J81" s="39">
        <v>69</v>
      </c>
      <c r="K81" s="39">
        <v>58</v>
      </c>
      <c r="L81" s="39">
        <v>11</v>
      </c>
      <c r="M81" s="39">
        <v>3</v>
      </c>
      <c r="N81" s="39">
        <v>10.199999999999999</v>
      </c>
      <c r="O81" s="39">
        <v>0.3</v>
      </c>
      <c r="P81" s="39">
        <v>0.47</v>
      </c>
      <c r="Q81" s="39">
        <v>0.01</v>
      </c>
    </row>
    <row r="82" spans="1:17" ht="72" x14ac:dyDescent="0.25">
      <c r="A82" s="34" t="s">
        <v>56</v>
      </c>
      <c r="B82" s="35" t="s">
        <v>132</v>
      </c>
      <c r="C82" s="40" t="s">
        <v>133</v>
      </c>
      <c r="D82" s="24" t="s">
        <v>68</v>
      </c>
      <c r="E82" s="37">
        <v>0.44</v>
      </c>
      <c r="F82" s="38">
        <v>1575.26</v>
      </c>
      <c r="G82" s="38">
        <v>1194.47</v>
      </c>
      <c r="H82" s="38">
        <v>244.73</v>
      </c>
      <c r="I82" s="38">
        <v>112.56</v>
      </c>
      <c r="J82" s="39">
        <v>693</v>
      </c>
      <c r="K82" s="39">
        <v>526</v>
      </c>
      <c r="L82" s="39">
        <v>108</v>
      </c>
      <c r="M82" s="39">
        <v>50</v>
      </c>
      <c r="N82" s="39">
        <v>5.95</v>
      </c>
      <c r="O82" s="39">
        <v>2.62</v>
      </c>
      <c r="P82" s="39">
        <v>0.36</v>
      </c>
      <c r="Q82" s="39">
        <v>0.16</v>
      </c>
    </row>
    <row r="83" spans="1:17" ht="72" x14ac:dyDescent="0.25">
      <c r="A83" s="34" t="s">
        <v>59</v>
      </c>
      <c r="B83" s="35" t="s">
        <v>134</v>
      </c>
      <c r="C83" s="40" t="s">
        <v>135</v>
      </c>
      <c r="D83" s="24" t="s">
        <v>68</v>
      </c>
      <c r="E83" s="37">
        <v>0.129</v>
      </c>
      <c r="F83" s="38">
        <v>593.61</v>
      </c>
      <c r="G83" s="38">
        <v>593.61</v>
      </c>
      <c r="H83" s="39"/>
      <c r="I83" s="39"/>
      <c r="J83" s="39">
        <v>77</v>
      </c>
      <c r="K83" s="39">
        <v>77</v>
      </c>
      <c r="L83" s="39"/>
      <c r="M83" s="39"/>
      <c r="N83" s="39">
        <v>3.15</v>
      </c>
      <c r="O83" s="39">
        <v>0.41</v>
      </c>
      <c r="P83" s="39"/>
      <c r="Q83" s="39"/>
    </row>
    <row r="84" spans="1:17" ht="72.599999999999994" x14ac:dyDescent="0.25">
      <c r="A84" s="34" t="s">
        <v>66</v>
      </c>
      <c r="B84" s="35" t="s">
        <v>136</v>
      </c>
      <c r="C84" s="40" t="s">
        <v>137</v>
      </c>
      <c r="D84" s="24" t="s">
        <v>131</v>
      </c>
      <c r="E84" s="43">
        <v>0.1</v>
      </c>
      <c r="F84" s="38">
        <v>60646.86</v>
      </c>
      <c r="G84" s="38">
        <v>21157.15</v>
      </c>
      <c r="H84" s="38">
        <v>14592.24</v>
      </c>
      <c r="I84" s="38">
        <v>4688.1000000000004</v>
      </c>
      <c r="J84" s="39">
        <v>6065</v>
      </c>
      <c r="K84" s="39">
        <v>2116</v>
      </c>
      <c r="L84" s="39">
        <v>1459</v>
      </c>
      <c r="M84" s="39">
        <v>469</v>
      </c>
      <c r="N84" s="39">
        <v>96.55</v>
      </c>
      <c r="O84" s="39">
        <v>9.66</v>
      </c>
      <c r="P84" s="39">
        <v>15.89</v>
      </c>
      <c r="Q84" s="39">
        <v>1.59</v>
      </c>
    </row>
    <row r="85" spans="1:17" ht="72" x14ac:dyDescent="0.25">
      <c r="A85" s="34" t="s">
        <v>71</v>
      </c>
      <c r="B85" s="35" t="s">
        <v>138</v>
      </c>
      <c r="C85" s="40" t="s">
        <v>139</v>
      </c>
      <c r="D85" s="24" t="s">
        <v>33</v>
      </c>
      <c r="E85" s="37">
        <v>1</v>
      </c>
      <c r="F85" s="38">
        <v>312.89</v>
      </c>
      <c r="G85" s="38">
        <v>273.49</v>
      </c>
      <c r="H85" s="38">
        <v>36.369999999999997</v>
      </c>
      <c r="I85" s="38">
        <v>16.05</v>
      </c>
      <c r="J85" s="39">
        <v>313</v>
      </c>
      <c r="K85" s="39">
        <v>273</v>
      </c>
      <c r="L85" s="39">
        <v>36</v>
      </c>
      <c r="M85" s="39">
        <v>16</v>
      </c>
      <c r="N85" s="39">
        <v>1.31</v>
      </c>
      <c r="O85" s="39">
        <v>1.31</v>
      </c>
      <c r="P85" s="39">
        <v>0.06</v>
      </c>
      <c r="Q85" s="39">
        <v>0.06</v>
      </c>
    </row>
    <row r="86" spans="1:17" ht="72" x14ac:dyDescent="0.25">
      <c r="A86" s="34" t="s">
        <v>75</v>
      </c>
      <c r="B86" s="35" t="s">
        <v>140</v>
      </c>
      <c r="C86" s="40" t="s">
        <v>141</v>
      </c>
      <c r="D86" s="24" t="s">
        <v>29</v>
      </c>
      <c r="E86" s="43">
        <v>2.9999999999999997E-4</v>
      </c>
      <c r="F86" s="38">
        <v>133790.56</v>
      </c>
      <c r="G86" s="38">
        <v>82779.41</v>
      </c>
      <c r="H86" s="38">
        <v>20379.240000000002</v>
      </c>
      <c r="I86" s="38">
        <v>7850.7</v>
      </c>
      <c r="J86" s="39">
        <v>40</v>
      </c>
      <c r="K86" s="39">
        <v>25</v>
      </c>
      <c r="L86" s="39">
        <v>6</v>
      </c>
      <c r="M86" s="39">
        <v>2</v>
      </c>
      <c r="N86" s="39">
        <v>405</v>
      </c>
      <c r="O86" s="39">
        <v>0.12</v>
      </c>
      <c r="P86" s="39">
        <v>25.39</v>
      </c>
      <c r="Q86" s="39">
        <v>0.01</v>
      </c>
    </row>
    <row r="87" spans="1:17" ht="72" x14ac:dyDescent="0.25">
      <c r="A87" s="34" t="s">
        <v>79</v>
      </c>
      <c r="B87" s="35" t="s">
        <v>57</v>
      </c>
      <c r="C87" s="40" t="s">
        <v>58</v>
      </c>
      <c r="D87" s="24" t="s">
        <v>29</v>
      </c>
      <c r="E87" s="43">
        <v>1.9E-2</v>
      </c>
      <c r="F87" s="38">
        <v>16036.2</v>
      </c>
      <c r="G87" s="38">
        <v>16036.2</v>
      </c>
      <c r="H87" s="39"/>
      <c r="I87" s="39"/>
      <c r="J87" s="39">
        <v>305</v>
      </c>
      <c r="K87" s="39">
        <v>305</v>
      </c>
      <c r="L87" s="39"/>
      <c r="M87" s="39"/>
      <c r="N87" s="39">
        <v>88.5</v>
      </c>
      <c r="O87" s="39">
        <v>1.68</v>
      </c>
      <c r="P87" s="39"/>
      <c r="Q87" s="39"/>
    </row>
    <row r="88" spans="1:17" ht="84" x14ac:dyDescent="0.25">
      <c r="A88" s="34" t="s">
        <v>82</v>
      </c>
      <c r="B88" s="35" t="s">
        <v>60</v>
      </c>
      <c r="C88" s="40" t="s">
        <v>142</v>
      </c>
      <c r="D88" s="24" t="s">
        <v>25</v>
      </c>
      <c r="E88" s="43">
        <v>2.3599999999999999E-2</v>
      </c>
      <c r="F88" s="38">
        <v>17022.21</v>
      </c>
      <c r="G88" s="38">
        <v>1716.81</v>
      </c>
      <c r="H88" s="38">
        <v>15305.4</v>
      </c>
      <c r="I88" s="38">
        <v>6190.94</v>
      </c>
      <c r="J88" s="39">
        <v>402</v>
      </c>
      <c r="K88" s="39">
        <v>41</v>
      </c>
      <c r="L88" s="39">
        <v>361</v>
      </c>
      <c r="M88" s="39">
        <v>146</v>
      </c>
      <c r="N88" s="39">
        <v>9.11</v>
      </c>
      <c r="O88" s="39">
        <v>0.22</v>
      </c>
      <c r="P88" s="39">
        <v>19.8</v>
      </c>
      <c r="Q88" s="39">
        <v>0.47</v>
      </c>
    </row>
    <row r="89" spans="1:17" ht="84" x14ac:dyDescent="0.25">
      <c r="A89" s="34" t="s">
        <v>86</v>
      </c>
      <c r="B89" s="35" t="s">
        <v>143</v>
      </c>
      <c r="C89" s="40" t="s">
        <v>144</v>
      </c>
      <c r="D89" s="24" t="s">
        <v>145</v>
      </c>
      <c r="E89" s="37">
        <v>8</v>
      </c>
      <c r="F89" s="38">
        <v>57.67</v>
      </c>
      <c r="G89" s="39"/>
      <c r="H89" s="38">
        <v>57.67</v>
      </c>
      <c r="I89" s="39"/>
      <c r="J89" s="39">
        <v>461</v>
      </c>
      <c r="K89" s="39"/>
      <c r="L89" s="39">
        <v>461</v>
      </c>
      <c r="M89" s="39"/>
      <c r="N89" s="39"/>
      <c r="O89" s="39"/>
      <c r="P89" s="39"/>
      <c r="Q89" s="39"/>
    </row>
    <row r="90" spans="1:17" ht="72" x14ac:dyDescent="0.25">
      <c r="A90" s="34" t="s">
        <v>89</v>
      </c>
      <c r="B90" s="35" t="s">
        <v>146</v>
      </c>
      <c r="C90" s="40" t="s">
        <v>147</v>
      </c>
      <c r="D90" s="24" t="s">
        <v>148</v>
      </c>
      <c r="E90" s="43">
        <v>3.0499999999999999E-2</v>
      </c>
      <c r="F90" s="38">
        <v>960.37</v>
      </c>
      <c r="G90" s="39"/>
      <c r="H90" s="38">
        <v>960.37</v>
      </c>
      <c r="I90" s="38">
        <v>262.64999999999998</v>
      </c>
      <c r="J90" s="39">
        <v>29</v>
      </c>
      <c r="K90" s="39"/>
      <c r="L90" s="39">
        <v>29</v>
      </c>
      <c r="M90" s="39">
        <v>8</v>
      </c>
      <c r="N90" s="39"/>
      <c r="O90" s="39"/>
      <c r="P90" s="39">
        <v>0.84</v>
      </c>
      <c r="Q90" s="39">
        <v>0.03</v>
      </c>
    </row>
    <row r="91" spans="1:17" ht="14.4" x14ac:dyDescent="0.25">
      <c r="A91" s="56" t="s">
        <v>62</v>
      </c>
      <c r="B91" s="53"/>
      <c r="C91" s="53"/>
      <c r="D91" s="53"/>
      <c r="E91" s="53"/>
      <c r="F91" s="53"/>
      <c r="G91" s="53"/>
      <c r="H91" s="53"/>
      <c r="I91" s="53"/>
      <c r="J91" s="38">
        <v>27887</v>
      </c>
      <c r="K91" s="38">
        <v>8036</v>
      </c>
      <c r="L91" s="38">
        <v>6874</v>
      </c>
      <c r="M91" s="38">
        <v>1584</v>
      </c>
      <c r="N91" s="39"/>
      <c r="O91" s="38">
        <v>38.700000000000003</v>
      </c>
      <c r="P91" s="39"/>
      <c r="Q91" s="38">
        <v>5.22</v>
      </c>
    </row>
    <row r="92" spans="1:17" ht="14.4" x14ac:dyDescent="0.25">
      <c r="A92" s="56" t="s">
        <v>204</v>
      </c>
      <c r="B92" s="53"/>
      <c r="C92" s="53"/>
      <c r="D92" s="53"/>
      <c r="E92" s="53"/>
      <c r="F92" s="53"/>
      <c r="G92" s="53"/>
      <c r="H92" s="53"/>
      <c r="I92" s="53"/>
      <c r="J92" s="38">
        <v>30123</v>
      </c>
      <c r="K92" s="38">
        <v>9242</v>
      </c>
      <c r="L92" s="38">
        <v>7904</v>
      </c>
      <c r="M92" s="38">
        <v>1822</v>
      </c>
      <c r="N92" s="39"/>
      <c r="O92" s="38">
        <v>44.51</v>
      </c>
      <c r="P92" s="39"/>
      <c r="Q92" s="38">
        <v>5.99</v>
      </c>
    </row>
    <row r="93" spans="1:17" ht="14.4" x14ac:dyDescent="0.25">
      <c r="A93" s="56" t="s">
        <v>63</v>
      </c>
      <c r="B93" s="53"/>
      <c r="C93" s="53"/>
      <c r="D93" s="53"/>
      <c r="E93" s="53"/>
      <c r="F93" s="53"/>
      <c r="G93" s="53"/>
      <c r="H93" s="53"/>
      <c r="I93" s="53"/>
      <c r="J93" s="38">
        <v>12023</v>
      </c>
      <c r="K93" s="39"/>
      <c r="L93" s="39"/>
      <c r="M93" s="39"/>
      <c r="N93" s="39"/>
      <c r="O93" s="39"/>
      <c r="P93" s="39"/>
      <c r="Q93" s="39"/>
    </row>
    <row r="94" spans="1:17" ht="14.4" x14ac:dyDescent="0.25">
      <c r="A94" s="56" t="s">
        <v>64</v>
      </c>
      <c r="B94" s="53"/>
      <c r="C94" s="53"/>
      <c r="D94" s="53"/>
      <c r="E94" s="53"/>
      <c r="F94" s="53"/>
      <c r="G94" s="53"/>
      <c r="H94" s="53"/>
      <c r="I94" s="53"/>
      <c r="J94" s="38">
        <v>7479</v>
      </c>
      <c r="K94" s="39"/>
      <c r="L94" s="39"/>
      <c r="M94" s="39"/>
      <c r="N94" s="39"/>
      <c r="O94" s="39"/>
      <c r="P94" s="39"/>
      <c r="Q94" s="39"/>
    </row>
    <row r="95" spans="1:17" ht="14.4" x14ac:dyDescent="0.25">
      <c r="A95" s="52" t="s">
        <v>149</v>
      </c>
      <c r="B95" s="53"/>
      <c r="C95" s="53"/>
      <c r="D95" s="53"/>
      <c r="E95" s="53"/>
      <c r="F95" s="53"/>
      <c r="G95" s="53"/>
      <c r="H95" s="53"/>
      <c r="I95" s="53"/>
      <c r="J95" s="41">
        <v>49625</v>
      </c>
      <c r="K95" s="39"/>
      <c r="L95" s="39"/>
      <c r="M95" s="39"/>
      <c r="N95" s="39"/>
      <c r="O95" s="41">
        <v>44.51</v>
      </c>
      <c r="P95" s="39"/>
      <c r="Q95" s="41">
        <v>5.99</v>
      </c>
    </row>
    <row r="96" spans="1:17" ht="14.4" x14ac:dyDescent="0.25">
      <c r="A96" s="57" t="s">
        <v>196</v>
      </c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</row>
    <row r="97" spans="1:17" ht="59.4" x14ac:dyDescent="0.25">
      <c r="A97" s="34" t="s">
        <v>93</v>
      </c>
      <c r="B97" s="35" t="s">
        <v>150</v>
      </c>
      <c r="C97" s="40" t="s">
        <v>151</v>
      </c>
      <c r="D97" s="24" t="s">
        <v>152</v>
      </c>
      <c r="E97" s="37">
        <v>1</v>
      </c>
      <c r="F97" s="38" t="s">
        <v>98</v>
      </c>
      <c r="G97" s="39"/>
      <c r="H97" s="39"/>
      <c r="I97" s="39"/>
      <c r="J97" s="39">
        <v>15167</v>
      </c>
      <c r="K97" s="39"/>
      <c r="L97" s="39"/>
      <c r="M97" s="39"/>
      <c r="N97" s="39"/>
      <c r="O97" s="39"/>
      <c r="P97" s="39"/>
      <c r="Q97" s="39"/>
    </row>
    <row r="98" spans="1:17" ht="59.4" x14ac:dyDescent="0.25">
      <c r="A98" s="34" t="s">
        <v>96</v>
      </c>
      <c r="B98" s="35" t="s">
        <v>150</v>
      </c>
      <c r="C98" s="40" t="s">
        <v>153</v>
      </c>
      <c r="D98" s="24" t="s">
        <v>152</v>
      </c>
      <c r="E98" s="37">
        <v>1</v>
      </c>
      <c r="F98" s="38" t="s">
        <v>154</v>
      </c>
      <c r="G98" s="39"/>
      <c r="H98" s="39"/>
      <c r="I98" s="39"/>
      <c r="J98" s="39">
        <v>1158</v>
      </c>
      <c r="K98" s="39"/>
      <c r="L98" s="39"/>
      <c r="M98" s="39"/>
      <c r="N98" s="39"/>
      <c r="O98" s="39"/>
      <c r="P98" s="39"/>
      <c r="Q98" s="39"/>
    </row>
    <row r="99" spans="1:17" ht="59.4" x14ac:dyDescent="0.25">
      <c r="A99" s="34" t="s">
        <v>99</v>
      </c>
      <c r="B99" s="35" t="s">
        <v>150</v>
      </c>
      <c r="C99" s="40" t="s">
        <v>155</v>
      </c>
      <c r="D99" s="24" t="s">
        <v>152</v>
      </c>
      <c r="E99" s="37">
        <v>2</v>
      </c>
      <c r="F99" s="38" t="s">
        <v>156</v>
      </c>
      <c r="G99" s="39"/>
      <c r="H99" s="39"/>
      <c r="I99" s="39"/>
      <c r="J99" s="39">
        <v>1500</v>
      </c>
      <c r="K99" s="39"/>
      <c r="L99" s="39"/>
      <c r="M99" s="39"/>
      <c r="N99" s="39"/>
      <c r="O99" s="39"/>
      <c r="P99" s="39"/>
      <c r="Q99" s="39"/>
    </row>
    <row r="100" spans="1:17" ht="59.4" x14ac:dyDescent="0.25">
      <c r="A100" s="34" t="s">
        <v>35</v>
      </c>
      <c r="B100" s="35" t="s">
        <v>150</v>
      </c>
      <c r="C100" s="40" t="s">
        <v>157</v>
      </c>
      <c r="D100" s="24" t="s">
        <v>158</v>
      </c>
      <c r="E100" s="37">
        <v>2</v>
      </c>
      <c r="F100" s="38" t="s">
        <v>159</v>
      </c>
      <c r="G100" s="39"/>
      <c r="H100" s="39"/>
      <c r="I100" s="39"/>
      <c r="J100" s="39">
        <v>1578</v>
      </c>
      <c r="K100" s="39"/>
      <c r="L100" s="39"/>
      <c r="M100" s="39"/>
      <c r="N100" s="39"/>
      <c r="O100" s="39"/>
      <c r="P100" s="39"/>
      <c r="Q100" s="39"/>
    </row>
    <row r="101" spans="1:17" ht="59.4" x14ac:dyDescent="0.25">
      <c r="A101" s="34" t="s">
        <v>160</v>
      </c>
      <c r="B101" s="35" t="s">
        <v>150</v>
      </c>
      <c r="C101" s="40" t="s">
        <v>161</v>
      </c>
      <c r="D101" s="24" t="s">
        <v>152</v>
      </c>
      <c r="E101" s="37">
        <v>1</v>
      </c>
      <c r="F101" s="38" t="s">
        <v>162</v>
      </c>
      <c r="G101" s="39"/>
      <c r="H101" s="39"/>
      <c r="I101" s="39"/>
      <c r="J101" s="39">
        <v>2580</v>
      </c>
      <c r="K101" s="39"/>
      <c r="L101" s="39"/>
      <c r="M101" s="39"/>
      <c r="N101" s="39"/>
      <c r="O101" s="39"/>
      <c r="P101" s="39"/>
      <c r="Q101" s="39"/>
    </row>
    <row r="102" spans="1:17" ht="59.4" x14ac:dyDescent="0.25">
      <c r="A102" s="34" t="s">
        <v>163</v>
      </c>
      <c r="B102" s="35" t="s">
        <v>150</v>
      </c>
      <c r="C102" s="40" t="s">
        <v>164</v>
      </c>
      <c r="D102" s="24" t="s">
        <v>152</v>
      </c>
      <c r="E102" s="37">
        <v>2</v>
      </c>
      <c r="F102" s="38" t="s">
        <v>165</v>
      </c>
      <c r="G102" s="39"/>
      <c r="H102" s="39"/>
      <c r="I102" s="39"/>
      <c r="J102" s="39">
        <v>3480</v>
      </c>
      <c r="K102" s="39"/>
      <c r="L102" s="39"/>
      <c r="M102" s="39"/>
      <c r="N102" s="39"/>
      <c r="O102" s="39"/>
      <c r="P102" s="39"/>
      <c r="Q102" s="39"/>
    </row>
    <row r="103" spans="1:17" ht="59.4" x14ac:dyDescent="0.25">
      <c r="A103" s="34" t="s">
        <v>166</v>
      </c>
      <c r="B103" s="35" t="s">
        <v>150</v>
      </c>
      <c r="C103" s="40" t="s">
        <v>167</v>
      </c>
      <c r="D103" s="24" t="s">
        <v>83</v>
      </c>
      <c r="E103" s="37">
        <v>1</v>
      </c>
      <c r="F103" s="38" t="s">
        <v>168</v>
      </c>
      <c r="G103" s="39"/>
      <c r="H103" s="39"/>
      <c r="I103" s="39"/>
      <c r="J103" s="39">
        <v>35</v>
      </c>
      <c r="K103" s="39"/>
      <c r="L103" s="39"/>
      <c r="M103" s="39"/>
      <c r="N103" s="39"/>
      <c r="O103" s="39"/>
      <c r="P103" s="39"/>
      <c r="Q103" s="39"/>
    </row>
    <row r="104" spans="1:17" ht="59.4" x14ac:dyDescent="0.25">
      <c r="A104" s="34" t="s">
        <v>169</v>
      </c>
      <c r="B104" s="35" t="s">
        <v>150</v>
      </c>
      <c r="C104" s="40" t="s">
        <v>170</v>
      </c>
      <c r="D104" s="24" t="s">
        <v>152</v>
      </c>
      <c r="E104" s="37">
        <v>175</v>
      </c>
      <c r="F104" s="38" t="s">
        <v>171</v>
      </c>
      <c r="G104" s="39"/>
      <c r="H104" s="39"/>
      <c r="I104" s="39"/>
      <c r="J104" s="39">
        <v>1405</v>
      </c>
      <c r="K104" s="39"/>
      <c r="L104" s="39"/>
      <c r="M104" s="39"/>
      <c r="N104" s="39"/>
      <c r="O104" s="39"/>
      <c r="P104" s="39"/>
      <c r="Q104" s="39"/>
    </row>
    <row r="105" spans="1:17" ht="59.4" x14ac:dyDescent="0.25">
      <c r="A105" s="34" t="s">
        <v>172</v>
      </c>
      <c r="B105" s="35" t="s">
        <v>150</v>
      </c>
      <c r="C105" s="40" t="s">
        <v>173</v>
      </c>
      <c r="D105" s="24" t="s">
        <v>174</v>
      </c>
      <c r="E105" s="37">
        <v>25</v>
      </c>
      <c r="F105" s="38" t="s">
        <v>175</v>
      </c>
      <c r="G105" s="39"/>
      <c r="H105" s="39"/>
      <c r="I105" s="39"/>
      <c r="J105" s="39">
        <v>190</v>
      </c>
      <c r="K105" s="39"/>
      <c r="L105" s="39"/>
      <c r="M105" s="39"/>
      <c r="N105" s="39"/>
      <c r="O105" s="39"/>
      <c r="P105" s="39"/>
      <c r="Q105" s="39"/>
    </row>
    <row r="106" spans="1:17" ht="59.4" x14ac:dyDescent="0.25">
      <c r="A106" s="34" t="s">
        <v>176</v>
      </c>
      <c r="B106" s="35" t="s">
        <v>150</v>
      </c>
      <c r="C106" s="40" t="s">
        <v>177</v>
      </c>
      <c r="D106" s="24" t="s">
        <v>68</v>
      </c>
      <c r="E106" s="43">
        <v>1.02</v>
      </c>
      <c r="F106" s="38" t="s">
        <v>178</v>
      </c>
      <c r="G106" s="39"/>
      <c r="H106" s="39"/>
      <c r="I106" s="39"/>
      <c r="J106" s="39">
        <v>3040</v>
      </c>
      <c r="K106" s="39"/>
      <c r="L106" s="39"/>
      <c r="M106" s="39"/>
      <c r="N106" s="39"/>
      <c r="O106" s="39"/>
      <c r="P106" s="39"/>
      <c r="Q106" s="39"/>
    </row>
    <row r="107" spans="1:17" ht="59.4" x14ac:dyDescent="0.25">
      <c r="A107" s="34" t="s">
        <v>179</v>
      </c>
      <c r="B107" s="35" t="s">
        <v>150</v>
      </c>
      <c r="C107" s="40" t="s">
        <v>180</v>
      </c>
      <c r="D107" s="24" t="s">
        <v>68</v>
      </c>
      <c r="E107" s="43">
        <v>3.1779999999999999</v>
      </c>
      <c r="F107" s="38" t="s">
        <v>181</v>
      </c>
      <c r="G107" s="39"/>
      <c r="H107" s="39"/>
      <c r="I107" s="39"/>
      <c r="J107" s="39">
        <v>1468</v>
      </c>
      <c r="K107" s="39"/>
      <c r="L107" s="39"/>
      <c r="M107" s="39"/>
      <c r="N107" s="39"/>
      <c r="O107" s="39"/>
      <c r="P107" s="39"/>
      <c r="Q107" s="39"/>
    </row>
    <row r="108" spans="1:17" ht="59.4" x14ac:dyDescent="0.25">
      <c r="A108" s="34" t="s">
        <v>182</v>
      </c>
      <c r="B108" s="35" t="s">
        <v>150</v>
      </c>
      <c r="C108" s="40" t="s">
        <v>183</v>
      </c>
      <c r="D108" s="24" t="s">
        <v>152</v>
      </c>
      <c r="E108" s="37">
        <v>2</v>
      </c>
      <c r="F108" s="38" t="s">
        <v>184</v>
      </c>
      <c r="G108" s="39"/>
      <c r="H108" s="39"/>
      <c r="I108" s="39"/>
      <c r="J108" s="39">
        <v>5000</v>
      </c>
      <c r="K108" s="39"/>
      <c r="L108" s="39"/>
      <c r="M108" s="39"/>
      <c r="N108" s="39"/>
      <c r="O108" s="39"/>
      <c r="P108" s="39"/>
      <c r="Q108" s="39"/>
    </row>
    <row r="109" spans="1:17" ht="59.4" x14ac:dyDescent="0.25">
      <c r="A109" s="34" t="s">
        <v>185</v>
      </c>
      <c r="B109" s="35" t="s">
        <v>150</v>
      </c>
      <c r="C109" s="40" t="s">
        <v>186</v>
      </c>
      <c r="D109" s="24" t="s">
        <v>152</v>
      </c>
      <c r="E109" s="37">
        <v>1</v>
      </c>
      <c r="F109" s="38" t="s">
        <v>187</v>
      </c>
      <c r="G109" s="39"/>
      <c r="H109" s="39"/>
      <c r="I109" s="39"/>
      <c r="J109" s="39">
        <v>2250</v>
      </c>
      <c r="K109" s="39"/>
      <c r="L109" s="39"/>
      <c r="M109" s="39"/>
      <c r="N109" s="39"/>
      <c r="O109" s="39"/>
      <c r="P109" s="39"/>
      <c r="Q109" s="39"/>
    </row>
    <row r="110" spans="1:17" ht="59.4" x14ac:dyDescent="0.25">
      <c r="A110" s="34" t="s">
        <v>188</v>
      </c>
      <c r="B110" s="35" t="s">
        <v>150</v>
      </c>
      <c r="C110" s="40" t="s">
        <v>189</v>
      </c>
      <c r="D110" s="24" t="s">
        <v>152</v>
      </c>
      <c r="E110" s="37">
        <v>1</v>
      </c>
      <c r="F110" s="38" t="s">
        <v>190</v>
      </c>
      <c r="G110" s="39"/>
      <c r="H110" s="39"/>
      <c r="I110" s="39"/>
      <c r="J110" s="39">
        <v>5817</v>
      </c>
      <c r="K110" s="39"/>
      <c r="L110" s="39"/>
      <c r="M110" s="39"/>
      <c r="N110" s="39"/>
      <c r="O110" s="39"/>
      <c r="P110" s="39"/>
      <c r="Q110" s="39"/>
    </row>
    <row r="111" spans="1:17" ht="14.4" x14ac:dyDescent="0.25">
      <c r="A111" s="56" t="s">
        <v>62</v>
      </c>
      <c r="B111" s="53"/>
      <c r="C111" s="53"/>
      <c r="D111" s="53"/>
      <c r="E111" s="53"/>
      <c r="F111" s="53"/>
      <c r="G111" s="53"/>
      <c r="H111" s="53"/>
      <c r="I111" s="53"/>
      <c r="J111" s="38">
        <v>44668</v>
      </c>
      <c r="K111" s="39"/>
      <c r="L111" s="39"/>
      <c r="M111" s="39"/>
      <c r="N111" s="39"/>
      <c r="O111" s="39"/>
      <c r="P111" s="39"/>
      <c r="Q111" s="39"/>
    </row>
    <row r="112" spans="1:17" ht="14.4" x14ac:dyDescent="0.25">
      <c r="A112" s="52" t="s">
        <v>102</v>
      </c>
      <c r="B112" s="53"/>
      <c r="C112" s="53"/>
      <c r="D112" s="53"/>
      <c r="E112" s="53"/>
      <c r="F112" s="53"/>
      <c r="G112" s="53"/>
      <c r="H112" s="53"/>
      <c r="I112" s="53"/>
      <c r="J112" s="41">
        <v>44668</v>
      </c>
      <c r="K112" s="39"/>
      <c r="L112" s="39"/>
      <c r="M112" s="39"/>
      <c r="N112" s="39"/>
      <c r="O112" s="39"/>
      <c r="P112" s="39"/>
      <c r="Q112" s="39"/>
    </row>
    <row r="113" spans="1:17" ht="14.4" x14ac:dyDescent="0.25">
      <c r="A113" s="58" t="s">
        <v>205</v>
      </c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</row>
    <row r="114" spans="1:17" ht="14.4" x14ac:dyDescent="0.25">
      <c r="A114" s="56" t="s">
        <v>103</v>
      </c>
      <c r="B114" s="53"/>
      <c r="C114" s="53"/>
      <c r="D114" s="53"/>
      <c r="E114" s="53"/>
      <c r="F114" s="53"/>
      <c r="G114" s="53"/>
      <c r="H114" s="53"/>
      <c r="I114" s="53"/>
      <c r="J114" s="38">
        <v>72555</v>
      </c>
      <c r="K114" s="38">
        <v>8036</v>
      </c>
      <c r="L114" s="38">
        <v>6874</v>
      </c>
      <c r="M114" s="38">
        <v>1584</v>
      </c>
      <c r="N114" s="39"/>
      <c r="O114" s="38">
        <v>38.700000000000003</v>
      </c>
      <c r="P114" s="39"/>
      <c r="Q114" s="38">
        <v>5.22</v>
      </c>
    </row>
    <row r="115" spans="1:17" ht="14.4" x14ac:dyDescent="0.25">
      <c r="A115" s="56" t="s">
        <v>203</v>
      </c>
      <c r="B115" s="53"/>
      <c r="C115" s="53"/>
      <c r="D115" s="53"/>
      <c r="E115" s="53"/>
      <c r="F115" s="53"/>
      <c r="G115" s="53"/>
      <c r="H115" s="53"/>
      <c r="I115" s="53"/>
      <c r="J115" s="38">
        <v>74791</v>
      </c>
      <c r="K115" s="38">
        <v>9242</v>
      </c>
      <c r="L115" s="38">
        <v>7904</v>
      </c>
      <c r="M115" s="38">
        <v>1822</v>
      </c>
      <c r="N115" s="39"/>
      <c r="O115" s="38">
        <v>44.51</v>
      </c>
      <c r="P115" s="39"/>
      <c r="Q115" s="38">
        <v>5.99</v>
      </c>
    </row>
    <row r="116" spans="1:17" ht="14.4" x14ac:dyDescent="0.25">
      <c r="A116" s="56" t="s">
        <v>63</v>
      </c>
      <c r="B116" s="53"/>
      <c r="C116" s="53"/>
      <c r="D116" s="53"/>
      <c r="E116" s="53"/>
      <c r="F116" s="53"/>
      <c r="G116" s="53"/>
      <c r="H116" s="53"/>
      <c r="I116" s="53"/>
      <c r="J116" s="38">
        <v>12023</v>
      </c>
      <c r="K116" s="39"/>
      <c r="L116" s="39"/>
      <c r="M116" s="39"/>
      <c r="N116" s="39"/>
      <c r="O116" s="39"/>
      <c r="P116" s="39"/>
      <c r="Q116" s="39"/>
    </row>
    <row r="117" spans="1:17" ht="14.4" x14ac:dyDescent="0.25">
      <c r="A117" s="56" t="s">
        <v>64</v>
      </c>
      <c r="B117" s="53"/>
      <c r="C117" s="53"/>
      <c r="D117" s="53"/>
      <c r="E117" s="53"/>
      <c r="F117" s="53"/>
      <c r="G117" s="53"/>
      <c r="H117" s="53"/>
      <c r="I117" s="53"/>
      <c r="J117" s="38">
        <v>7479</v>
      </c>
      <c r="K117" s="39"/>
      <c r="L117" s="39"/>
      <c r="M117" s="39"/>
      <c r="N117" s="39"/>
      <c r="O117" s="39"/>
      <c r="P117" s="39"/>
      <c r="Q117" s="39"/>
    </row>
    <row r="118" spans="1:17" ht="14.4" x14ac:dyDescent="0.25">
      <c r="A118" s="52" t="s">
        <v>104</v>
      </c>
      <c r="B118" s="53"/>
      <c r="C118" s="53"/>
      <c r="D118" s="53"/>
      <c r="E118" s="53"/>
      <c r="F118" s="53"/>
      <c r="G118" s="53"/>
      <c r="H118" s="53"/>
      <c r="I118" s="53"/>
      <c r="J118" s="39"/>
      <c r="K118" s="39"/>
      <c r="L118" s="39"/>
      <c r="M118" s="39"/>
      <c r="N118" s="39"/>
      <c r="O118" s="39"/>
      <c r="P118" s="39"/>
      <c r="Q118" s="39"/>
    </row>
    <row r="119" spans="1:17" ht="14.4" x14ac:dyDescent="0.25">
      <c r="A119" s="56" t="s">
        <v>191</v>
      </c>
      <c r="B119" s="53"/>
      <c r="C119" s="53"/>
      <c r="D119" s="53"/>
      <c r="E119" s="53"/>
      <c r="F119" s="53"/>
      <c r="G119" s="53"/>
      <c r="H119" s="53"/>
      <c r="I119" s="53"/>
      <c r="J119" s="38">
        <v>93198</v>
      </c>
      <c r="K119" s="39"/>
      <c r="L119" s="39"/>
      <c r="M119" s="39"/>
      <c r="N119" s="39"/>
      <c r="O119" s="38">
        <v>41.9</v>
      </c>
      <c r="P119" s="39"/>
      <c r="Q119" s="38">
        <v>5.97</v>
      </c>
    </row>
    <row r="120" spans="1:17" ht="14.4" x14ac:dyDescent="0.25">
      <c r="A120" s="56" t="s">
        <v>192</v>
      </c>
      <c r="B120" s="53"/>
      <c r="C120" s="53"/>
      <c r="D120" s="53"/>
      <c r="E120" s="53"/>
      <c r="F120" s="53"/>
      <c r="G120" s="53"/>
      <c r="H120" s="53"/>
      <c r="I120" s="53"/>
      <c r="J120" s="38">
        <v>1095</v>
      </c>
      <c r="K120" s="39"/>
      <c r="L120" s="39"/>
      <c r="M120" s="39"/>
      <c r="N120" s="39"/>
      <c r="O120" s="38">
        <v>2.61</v>
      </c>
      <c r="P120" s="39"/>
      <c r="Q120" s="38">
        <v>0.02</v>
      </c>
    </row>
    <row r="121" spans="1:17" ht="14.4" x14ac:dyDescent="0.25">
      <c r="A121" s="56" t="s">
        <v>105</v>
      </c>
      <c r="B121" s="53"/>
      <c r="C121" s="53"/>
      <c r="D121" s="53"/>
      <c r="E121" s="53"/>
      <c r="F121" s="53"/>
      <c r="G121" s="53"/>
      <c r="H121" s="53"/>
      <c r="I121" s="53"/>
      <c r="J121" s="38">
        <v>94293</v>
      </c>
      <c r="K121" s="39"/>
      <c r="L121" s="39"/>
      <c r="M121" s="39"/>
      <c r="N121" s="39"/>
      <c r="O121" s="38">
        <v>44.51</v>
      </c>
      <c r="P121" s="39"/>
      <c r="Q121" s="38">
        <v>5.99</v>
      </c>
    </row>
    <row r="122" spans="1:17" ht="14.4" x14ac:dyDescent="0.25">
      <c r="A122" s="56" t="s">
        <v>106</v>
      </c>
      <c r="B122" s="53"/>
      <c r="C122" s="53"/>
      <c r="D122" s="53"/>
      <c r="E122" s="53"/>
      <c r="F122" s="53"/>
      <c r="G122" s="53"/>
      <c r="H122" s="53"/>
      <c r="I122" s="53"/>
      <c r="J122" s="39"/>
      <c r="K122" s="39"/>
      <c r="L122" s="39"/>
      <c r="M122" s="39"/>
      <c r="N122" s="39"/>
      <c r="O122" s="39"/>
      <c r="P122" s="39"/>
      <c r="Q122" s="39"/>
    </row>
    <row r="123" spans="1:17" ht="14.4" x14ac:dyDescent="0.25">
      <c r="A123" s="56" t="s">
        <v>107</v>
      </c>
      <c r="B123" s="53"/>
      <c r="C123" s="53"/>
      <c r="D123" s="53"/>
      <c r="E123" s="53"/>
      <c r="F123" s="53"/>
      <c r="G123" s="53"/>
      <c r="H123" s="53"/>
      <c r="I123" s="53"/>
      <c r="J123" s="38">
        <v>57645</v>
      </c>
      <c r="K123" s="39"/>
      <c r="L123" s="39"/>
      <c r="M123" s="39"/>
      <c r="N123" s="39"/>
      <c r="O123" s="39"/>
      <c r="P123" s="39"/>
      <c r="Q123" s="39"/>
    </row>
    <row r="124" spans="1:17" ht="14.4" x14ac:dyDescent="0.25">
      <c r="A124" s="56" t="s">
        <v>108</v>
      </c>
      <c r="B124" s="53"/>
      <c r="C124" s="53"/>
      <c r="D124" s="53"/>
      <c r="E124" s="53"/>
      <c r="F124" s="53"/>
      <c r="G124" s="53"/>
      <c r="H124" s="53"/>
      <c r="I124" s="53"/>
      <c r="J124" s="38">
        <v>7904</v>
      </c>
      <c r="K124" s="39"/>
      <c r="L124" s="39"/>
      <c r="M124" s="39"/>
      <c r="N124" s="39"/>
      <c r="O124" s="39"/>
      <c r="P124" s="39"/>
      <c r="Q124" s="39"/>
    </row>
    <row r="125" spans="1:17" ht="14.4" x14ac:dyDescent="0.25">
      <c r="A125" s="56" t="s">
        <v>109</v>
      </c>
      <c r="B125" s="53"/>
      <c r="C125" s="53"/>
      <c r="D125" s="53"/>
      <c r="E125" s="53"/>
      <c r="F125" s="53"/>
      <c r="G125" s="53"/>
      <c r="H125" s="53"/>
      <c r="I125" s="53"/>
      <c r="J125" s="38">
        <v>11064</v>
      </c>
      <c r="K125" s="39"/>
      <c r="L125" s="39"/>
      <c r="M125" s="39"/>
      <c r="N125" s="39"/>
      <c r="O125" s="39"/>
      <c r="P125" s="39"/>
      <c r="Q125" s="39"/>
    </row>
    <row r="126" spans="1:17" ht="14.4" x14ac:dyDescent="0.25">
      <c r="A126" s="56" t="s">
        <v>110</v>
      </c>
      <c r="B126" s="53"/>
      <c r="C126" s="53"/>
      <c r="D126" s="53"/>
      <c r="E126" s="53"/>
      <c r="F126" s="53"/>
      <c r="G126" s="53"/>
      <c r="H126" s="53"/>
      <c r="I126" s="53"/>
      <c r="J126" s="38">
        <v>12023</v>
      </c>
      <c r="K126" s="39"/>
      <c r="L126" s="39"/>
      <c r="M126" s="39"/>
      <c r="N126" s="39"/>
      <c r="O126" s="39"/>
      <c r="P126" s="39"/>
      <c r="Q126" s="39"/>
    </row>
    <row r="127" spans="1:17" ht="14.4" x14ac:dyDescent="0.25">
      <c r="A127" s="56" t="s">
        <v>111</v>
      </c>
      <c r="B127" s="53"/>
      <c r="C127" s="53"/>
      <c r="D127" s="53"/>
      <c r="E127" s="53"/>
      <c r="F127" s="53"/>
      <c r="G127" s="53"/>
      <c r="H127" s="53"/>
      <c r="I127" s="53"/>
      <c r="J127" s="38">
        <v>7479</v>
      </c>
      <c r="K127" s="39"/>
      <c r="L127" s="39"/>
      <c r="M127" s="39"/>
      <c r="N127" s="39"/>
      <c r="O127" s="39"/>
      <c r="P127" s="39"/>
      <c r="Q127" s="39"/>
    </row>
    <row r="128" spans="1:17" ht="14.4" x14ac:dyDescent="0.25">
      <c r="A128" s="56" t="s">
        <v>112</v>
      </c>
      <c r="B128" s="53"/>
      <c r="C128" s="53"/>
      <c r="D128" s="53"/>
      <c r="E128" s="53"/>
      <c r="F128" s="53"/>
      <c r="G128" s="53"/>
      <c r="H128" s="53"/>
      <c r="I128" s="53"/>
      <c r="J128" s="44">
        <v>18858.599999999999</v>
      </c>
      <c r="K128" s="39"/>
      <c r="L128" s="39"/>
      <c r="M128" s="39"/>
      <c r="N128" s="39"/>
      <c r="O128" s="39"/>
      <c r="P128" s="39"/>
      <c r="Q128" s="39"/>
    </row>
    <row r="129" spans="1:17" ht="14.4" x14ac:dyDescent="0.25">
      <c r="A129" s="52" t="s">
        <v>113</v>
      </c>
      <c r="B129" s="53"/>
      <c r="C129" s="53"/>
      <c r="D129" s="53"/>
      <c r="E129" s="53"/>
      <c r="F129" s="53"/>
      <c r="G129" s="53"/>
      <c r="H129" s="53"/>
      <c r="I129" s="53"/>
      <c r="J129" s="45">
        <v>113151.6</v>
      </c>
      <c r="K129" s="39"/>
      <c r="L129" s="39"/>
      <c r="M129" s="39"/>
      <c r="N129" s="39"/>
      <c r="O129" s="41">
        <v>44.51</v>
      </c>
      <c r="P129" s="39"/>
      <c r="Q129" s="41">
        <v>5.99</v>
      </c>
    </row>
    <row r="130" spans="1:17" ht="14.4" x14ac:dyDescent="0.25">
      <c r="A130" s="52" t="s">
        <v>115</v>
      </c>
      <c r="B130" s="53"/>
      <c r="C130" s="53"/>
      <c r="D130" s="53"/>
      <c r="E130" s="53"/>
      <c r="F130" s="53"/>
      <c r="G130" s="53"/>
      <c r="H130" s="53"/>
      <c r="I130" s="53"/>
      <c r="J130" s="41">
        <v>14</v>
      </c>
      <c r="K130" s="39"/>
      <c r="L130" s="39"/>
      <c r="M130" s="39"/>
      <c r="N130" s="39"/>
      <c r="O130" s="41"/>
      <c r="P130" s="39"/>
      <c r="Q130" s="41"/>
    </row>
    <row r="131" spans="1:17" ht="14.4" x14ac:dyDescent="0.25">
      <c r="A131" s="54" t="s">
        <v>198</v>
      </c>
      <c r="B131" s="55"/>
      <c r="C131" s="55"/>
      <c r="D131" s="55"/>
      <c r="E131" s="55"/>
      <c r="F131" s="55"/>
      <c r="G131" s="55"/>
      <c r="H131" s="55"/>
      <c r="I131" s="55"/>
      <c r="J131" s="46">
        <f>J130*J129</f>
        <v>1584122.4000000001</v>
      </c>
      <c r="K131" s="39"/>
      <c r="L131" s="39"/>
      <c r="M131" s="39"/>
      <c r="N131" s="39"/>
      <c r="O131" s="41"/>
      <c r="P131" s="39"/>
      <c r="Q131" s="41"/>
    </row>
    <row r="132" spans="1:17" ht="14.4" x14ac:dyDescent="0.25">
      <c r="A132" s="54" t="s">
        <v>199</v>
      </c>
      <c r="B132" s="55"/>
      <c r="C132" s="55"/>
      <c r="D132" s="55"/>
      <c r="E132" s="55"/>
      <c r="F132" s="55"/>
      <c r="G132" s="55"/>
      <c r="H132" s="55"/>
      <c r="I132" s="55"/>
      <c r="J132" s="47">
        <f>J131+J70</f>
        <v>2449907.0100000002</v>
      </c>
      <c r="K132" s="39"/>
      <c r="L132" s="39"/>
      <c r="M132" s="39"/>
      <c r="N132" s="39"/>
      <c r="O132" s="41"/>
      <c r="P132" s="39"/>
      <c r="Q132" s="41"/>
    </row>
    <row r="136" spans="1:17" ht="14.4" x14ac:dyDescent="0.25">
      <c r="A136" s="49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</row>
    <row r="137" spans="1:17" ht="14.4" x14ac:dyDescent="0.25">
      <c r="A137" s="51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</row>
    <row r="138" spans="1:17" x14ac:dyDescent="0.25">
      <c r="D138" s="42"/>
    </row>
    <row r="139" spans="1:17" ht="14.4" x14ac:dyDescent="0.25">
      <c r="A139" s="49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</row>
    <row r="140" spans="1:17" ht="14.4" x14ac:dyDescent="0.25">
      <c r="A140" s="51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</row>
    <row r="141" spans="1:17" x14ac:dyDescent="0.25">
      <c r="D141" s="42"/>
    </row>
    <row r="142" spans="1:17" x14ac:dyDescent="0.25">
      <c r="D142" s="42"/>
    </row>
  </sheetData>
  <mergeCells count="78">
    <mergeCell ref="A62:I62"/>
    <mergeCell ref="A63:I63"/>
    <mergeCell ref="A71:Q71"/>
    <mergeCell ref="A64:I64"/>
    <mergeCell ref="A65:I65"/>
    <mergeCell ref="A66:I66"/>
    <mergeCell ref="A67:I67"/>
    <mergeCell ref="A68:I68"/>
    <mergeCell ref="A70:I70"/>
    <mergeCell ref="A57:I57"/>
    <mergeCell ref="A58:I58"/>
    <mergeCell ref="A59:I59"/>
    <mergeCell ref="A60:I60"/>
    <mergeCell ref="A61:I61"/>
    <mergeCell ref="A6:Q6"/>
    <mergeCell ref="D15:Q15"/>
    <mergeCell ref="J16:K16"/>
    <mergeCell ref="D12:O12"/>
    <mergeCell ref="A23:Q23"/>
    <mergeCell ref="N19:N21"/>
    <mergeCell ref="O19:O21"/>
    <mergeCell ref="P19:P21"/>
    <mergeCell ref="Q19:Q21"/>
    <mergeCell ref="F20:F21"/>
    <mergeCell ref="G20:I20"/>
    <mergeCell ref="J20:J21"/>
    <mergeCell ref="K20:M20"/>
    <mergeCell ref="F19:I19"/>
    <mergeCell ref="J19:M19"/>
    <mergeCell ref="A19:A21"/>
    <mergeCell ref="B19:B21"/>
    <mergeCell ref="C19:C21"/>
    <mergeCell ref="D19:D21"/>
    <mergeCell ref="E19:E21"/>
    <mergeCell ref="A69:I69"/>
    <mergeCell ref="A36:I36"/>
    <mergeCell ref="A37:I37"/>
    <mergeCell ref="A38:I38"/>
    <mergeCell ref="A39:I39"/>
    <mergeCell ref="A40:I40"/>
    <mergeCell ref="A41:Q41"/>
    <mergeCell ref="A52:I52"/>
    <mergeCell ref="A53:I53"/>
    <mergeCell ref="A54:Q54"/>
    <mergeCell ref="A55:I55"/>
    <mergeCell ref="A56:I56"/>
    <mergeCell ref="A91:I91"/>
    <mergeCell ref="A92:I92"/>
    <mergeCell ref="A93:I93"/>
    <mergeCell ref="A94:I94"/>
    <mergeCell ref="A95:I95"/>
    <mergeCell ref="A96:Q96"/>
    <mergeCell ref="A111:I111"/>
    <mergeCell ref="A112:I112"/>
    <mergeCell ref="A113:Q113"/>
    <mergeCell ref="A114:I114"/>
    <mergeCell ref="A115:I115"/>
    <mergeCell ref="A116:I116"/>
    <mergeCell ref="A117:I117"/>
    <mergeCell ref="A118:I118"/>
    <mergeCell ref="A119:I119"/>
    <mergeCell ref="A120:I120"/>
    <mergeCell ref="A121:I121"/>
    <mergeCell ref="A122:I122"/>
    <mergeCell ref="A123:I123"/>
    <mergeCell ref="A124:I124"/>
    <mergeCell ref="A125:I125"/>
    <mergeCell ref="A126:I126"/>
    <mergeCell ref="A127:I127"/>
    <mergeCell ref="A128:I128"/>
    <mergeCell ref="A129:I129"/>
    <mergeCell ref="A139:Q139"/>
    <mergeCell ref="A140:Q140"/>
    <mergeCell ref="A130:I130"/>
    <mergeCell ref="A131:I131"/>
    <mergeCell ref="A132:I132"/>
    <mergeCell ref="A136:Q136"/>
    <mergeCell ref="A137:Q137"/>
  </mergeCells>
  <pageMargins left="0.23622047244094491" right="0" top="0.39370078740157483" bottom="0.39370078740157483" header="0.19685039370078741" footer="0.19685039370078741"/>
  <pageSetup paperSize="9" scale="89" fitToHeight="0" orientation="landscape" r:id="rId1"/>
  <headerFooter alignWithMargins="0">
    <oddHeader>&amp;LГРАНД-Смета 2019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ЛСР 17 граф</vt:lpstr>
      <vt:lpstr>'ЛСР 17 граф'!Print_Titles</vt:lpstr>
      <vt:lpstr>'ЛСР 17 граф'!Заголовки_для_печати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Геннадьевна Подкопаева</cp:lastModifiedBy>
  <cp:lastPrinted>2021-09-29T07:22:46Z</cp:lastPrinted>
  <dcterms:created xsi:type="dcterms:W3CDTF">2012-09-25T04:33:48Z</dcterms:created>
  <dcterms:modified xsi:type="dcterms:W3CDTF">2021-10-08T06:48:21Z</dcterms:modified>
</cp:coreProperties>
</file>