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929"/>
  <workbookPr filterPrivacy="1" codeName="ЭтаКнига" defaultThemeVersion="124226"/>
  <xr:revisionPtr revIDLastSave="0" documentId="13_ncr:1_{F3EAEA19-379D-4606-9654-79049939EC3D}" xr6:coauthVersionLast="46" xr6:coauthVersionMax="46" xr10:uidLastSave="{00000000-0000-0000-0000-000000000000}"/>
  <bookViews>
    <workbookView xWindow="-108" yWindow="-108" windowWidth="23256" windowHeight="12576" tabRatio="597" xr2:uid="{00000000-000D-0000-FFFF-FFFF00000000}"/>
  </bookViews>
  <sheets>
    <sheet name="весна, лето, осень-2021" sheetId="7" r:id="rId1"/>
  </sheets>
  <calcPr calcId="181029"/>
</workbook>
</file>

<file path=xl/calcChain.xml><?xml version="1.0" encoding="utf-8"?>
<calcChain xmlns="http://schemas.openxmlformats.org/spreadsheetml/2006/main">
  <c r="C40" i="7" l="1"/>
  <c r="C31" i="7"/>
  <c r="C26" i="7"/>
  <c r="B31" i="7"/>
  <c r="D31" i="7" s="1"/>
  <c r="D32" i="7" s="1"/>
  <c r="D21" i="7"/>
  <c r="A40" i="7"/>
  <c r="B26" i="7"/>
  <c r="D26" i="7"/>
  <c r="D27" i="7" s="1"/>
  <c r="D40" i="7"/>
  <c r="D41" i="7" s="1"/>
  <c r="D44" i="7" l="1"/>
</calcChain>
</file>

<file path=xl/sharedStrings.xml><?xml version="1.0" encoding="utf-8"?>
<sst xmlns="http://schemas.openxmlformats.org/spreadsheetml/2006/main" count="48" uniqueCount="36">
  <si>
    <t>ИТОГО:</t>
  </si>
  <si>
    <t>Общая стоимость затрат, руб.</t>
  </si>
  <si>
    <t>УТВЕРЖДАЮ:</t>
  </si>
  <si>
    <t>СОГЛАСОВАНО:</t>
  </si>
  <si>
    <t xml:space="preserve"> </t>
  </si>
  <si>
    <t>руб</t>
  </si>
  <si>
    <t xml:space="preserve">                                                          ОБЩАЯ СМЕТА РАСХОДОВ </t>
  </si>
  <si>
    <t>Всего  смета расходов составляет:</t>
  </si>
  <si>
    <t>Итого площадь убираемых участков</t>
  </si>
  <si>
    <t>Площадь, убираемая в  выходные и праздничные  дни</t>
  </si>
  <si>
    <t xml:space="preserve">Коэффициент работы в выходные и праздничные  дни </t>
  </si>
  <si>
    <t>Составил:</t>
  </si>
  <si>
    <t>период</t>
  </si>
  <si>
    <t>Период</t>
  </si>
  <si>
    <t>Заместитель Главы Администрации</t>
  </si>
  <si>
    <t>____________О.Г.Обухович</t>
  </si>
  <si>
    <t>Глава города Рубцовска</t>
  </si>
  <si>
    <t>____________Д.З.Фельдман</t>
  </si>
  <si>
    <t>города Рубцовска</t>
  </si>
  <si>
    <t>м²</t>
  </si>
  <si>
    <t xml:space="preserve">Стоимость уборки 1 м² убираемой площади за 1 раз </t>
  </si>
  <si>
    <r>
      <t>Убираемая площадь, м</t>
    </r>
    <r>
      <rPr>
        <b/>
        <sz val="10"/>
        <color indexed="8"/>
        <rFont val="Times New Roman"/>
        <family val="1"/>
        <charset val="204"/>
      </rPr>
      <t>²</t>
    </r>
  </si>
  <si>
    <r>
      <t>Стоимость уборки 1м</t>
    </r>
    <r>
      <rPr>
        <b/>
        <sz val="10"/>
        <color indexed="8"/>
        <rFont val="Times New Roman"/>
        <family val="1"/>
        <charset val="204"/>
      </rPr>
      <t>²</t>
    </r>
    <r>
      <rPr>
        <b/>
        <i/>
        <sz val="10"/>
        <color indexed="8"/>
        <rFont val="Times New Roman"/>
        <family val="1"/>
        <charset val="204"/>
      </rPr>
      <t xml:space="preserve">, руб. </t>
    </r>
  </si>
  <si>
    <r>
      <t>Убираемая площадь,м</t>
    </r>
    <r>
      <rPr>
        <b/>
        <sz val="10"/>
        <color indexed="8"/>
        <rFont val="Times New Roman"/>
        <family val="1"/>
        <charset val="204"/>
      </rPr>
      <t>²</t>
    </r>
  </si>
  <si>
    <r>
      <t>Стоимость уборки 1м</t>
    </r>
    <r>
      <rPr>
        <b/>
        <sz val="10"/>
        <color indexed="8"/>
        <rFont val="Times New Roman"/>
        <family val="1"/>
        <charset val="204"/>
      </rPr>
      <t>²</t>
    </r>
  </si>
  <si>
    <t xml:space="preserve">Дополнительная ручная  уборка  в выходные и праздничные дни                               </t>
  </si>
  <si>
    <t>апрель-октябрь 2022 г</t>
  </si>
  <si>
    <t>"______ " _______________2022 г.</t>
  </si>
  <si>
    <t>"______ " _____________2022 г.</t>
  </si>
  <si>
    <t>убираемая площадь: 144 раза за период (центр)</t>
  </si>
  <si>
    <t>убираемая площадь: 30 раз за период (юг, запад, север)</t>
  </si>
  <si>
    <r>
      <t xml:space="preserve"> (пл.им.Ленина, Привокзальный сквер, Набережная Петрова, сквер Победы):  </t>
    </r>
    <r>
      <rPr>
        <b/>
        <sz val="10"/>
        <color indexed="8"/>
        <rFont val="Times New Roman"/>
        <family val="1"/>
        <charset val="204"/>
      </rPr>
      <t>32 раза за период</t>
    </r>
  </si>
  <si>
    <t>убираемая площадь: 32 раза за период</t>
  </si>
  <si>
    <t>Площадь тротуаров, остановок общественного транспорта, убираемых в ручную периодичностью 30 раз</t>
  </si>
  <si>
    <t>Площадь тротуаров, остановок общественного транспорта, убираемых в ручную периодичностью 144 раза</t>
  </si>
  <si>
    <t>на выполнение работ по содержанию улично-дорожной сети Рубцовска Алтайского края в весенне-летний, осенний периоды 2022 года (ручная уборка тротуаров, остановок общественного транспорта, прибордюрной части дорог)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</si>
</sst>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i/>
      <sz val="10"/>
      <color indexed="8"/>
      <name val="Times New Roman"/>
      <family val="1"/>
      <charset val="204"/>
    </font>
    <font>
      <sz val="8"/>
      <name val="Calibri"/>
      <family val="2"/>
      <charset val="204"/>
    </font>
    <font>
      <sz val="10"/>
      <name val="Arial"/>
      <family val="2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49" fontId="1" fillId="0" borderId="0" xfId="0" applyNumberFormat="1" applyFont="1" applyAlignment="1">
      <alignment horizontal="left" vertical="top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vertical="top"/>
    </xf>
    <xf numFmtId="0" fontId="3" fillId="0" borderId="1" xfId="0" applyFont="1" applyBorder="1" applyAlignment="1">
      <alignment vertical="top"/>
    </xf>
    <xf numFmtId="2" fontId="3" fillId="0" borderId="1" xfId="0" applyNumberFormat="1" applyFont="1" applyBorder="1" applyAlignment="1">
      <alignment vertical="top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top"/>
    </xf>
    <xf numFmtId="2" fontId="3" fillId="0" borderId="1" xfId="0" applyNumberFormat="1" applyFont="1" applyBorder="1"/>
    <xf numFmtId="0" fontId="2" fillId="0" borderId="0" xfId="0" applyFont="1" applyAlignment="1">
      <alignment horizontal="left" vertical="top" wrapText="1"/>
    </xf>
    <xf numFmtId="4" fontId="3" fillId="0" borderId="0" xfId="0" applyNumberFormat="1" applyFont="1"/>
    <xf numFmtId="0" fontId="2" fillId="0" borderId="2" xfId="0" applyFont="1" applyBorder="1" applyAlignment="1">
      <alignment horizontal="left" wrapText="1"/>
    </xf>
    <xf numFmtId="0" fontId="2" fillId="0" borderId="0" xfId="0" applyFont="1" applyBorder="1" applyAlignment="1">
      <alignment horizontal="left" wrapText="1"/>
    </xf>
    <xf numFmtId="4" fontId="3" fillId="0" borderId="1" xfId="0" applyNumberFormat="1" applyFont="1" applyBorder="1" applyAlignment="1">
      <alignment vertical="top"/>
    </xf>
    <xf numFmtId="4" fontId="3" fillId="0" borderId="1" xfId="0" applyNumberFormat="1" applyFont="1" applyBorder="1" applyAlignment="1">
      <alignment horizontal="right" wrapText="1"/>
    </xf>
    <xf numFmtId="0" fontId="3" fillId="0" borderId="0" xfId="0" applyFont="1" applyAlignment="1"/>
    <xf numFmtId="0" fontId="4" fillId="0" borderId="0" xfId="0" applyFont="1" applyBorder="1" applyAlignment="1">
      <alignment horizontal="center" vertical="center" wrapText="1"/>
    </xf>
    <xf numFmtId="2" fontId="3" fillId="0" borderId="0" xfId="0" applyNumberFormat="1" applyFont="1" applyBorder="1" applyAlignment="1">
      <alignment vertical="top"/>
    </xf>
    <xf numFmtId="4" fontId="3" fillId="0" borderId="0" xfId="0" applyNumberFormat="1" applyFont="1" applyBorder="1" applyAlignment="1">
      <alignment vertical="top"/>
    </xf>
    <xf numFmtId="0" fontId="3" fillId="0" borderId="0" xfId="0" applyFont="1" applyBorder="1"/>
    <xf numFmtId="2" fontId="3" fillId="0" borderId="0" xfId="0" applyNumberFormat="1" applyFont="1" applyBorder="1"/>
    <xf numFmtId="4" fontId="3" fillId="0" borderId="0" xfId="0" applyNumberFormat="1" applyFont="1" applyBorder="1" applyAlignment="1">
      <alignment horizontal="right" wrapText="1"/>
    </xf>
    <xf numFmtId="0" fontId="2" fillId="0" borderId="0" xfId="0" applyFont="1" applyBorder="1"/>
    <xf numFmtId="4" fontId="3" fillId="0" borderId="0" xfId="0" applyNumberFormat="1" applyFont="1" applyBorder="1"/>
    <xf numFmtId="0" fontId="4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wrapText="1"/>
    </xf>
    <xf numFmtId="0" fontId="4" fillId="0" borderId="0" xfId="0" applyFont="1" applyAlignment="1"/>
    <xf numFmtId="0" fontId="2" fillId="0" borderId="0" xfId="0" applyFont="1" applyBorder="1" applyAlignment="1">
      <alignment vertical="top"/>
    </xf>
    <xf numFmtId="0" fontId="4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" fillId="0" borderId="0" xfId="0" applyFont="1" applyAlignment="1">
      <alignment horizontal="right" vertical="top"/>
    </xf>
    <xf numFmtId="0" fontId="6" fillId="0" borderId="0" xfId="0" applyFont="1" applyBorder="1"/>
    <xf numFmtId="0" fontId="2" fillId="0" borderId="0" xfId="0" applyFont="1" applyBorder="1" applyAlignment="1">
      <alignment horizontal="center" vertical="center" wrapText="1"/>
    </xf>
    <xf numFmtId="2" fontId="2" fillId="0" borderId="0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top"/>
    </xf>
    <xf numFmtId="2" fontId="2" fillId="0" borderId="1" xfId="0" applyNumberFormat="1" applyFont="1" applyBorder="1"/>
    <xf numFmtId="2" fontId="2" fillId="0" borderId="0" xfId="0" applyNumberFormat="1" applyFont="1" applyBorder="1" applyAlignment="1"/>
    <xf numFmtId="2" fontId="2" fillId="0" borderId="0" xfId="0" applyNumberFormat="1" applyFont="1" applyBorder="1" applyAlignment="1">
      <alignment horizontal="center"/>
    </xf>
    <xf numFmtId="4" fontId="2" fillId="0" borderId="0" xfId="0" applyNumberFormat="1" applyFont="1" applyBorder="1" applyAlignment="1">
      <alignment horizontal="center" wrapText="1"/>
    </xf>
    <xf numFmtId="2" fontId="2" fillId="0" borderId="0" xfId="0" applyNumberFormat="1" applyFont="1" applyBorder="1"/>
    <xf numFmtId="0" fontId="3" fillId="0" borderId="5" xfId="0" applyFont="1" applyBorder="1"/>
    <xf numFmtId="0" fontId="3" fillId="0" borderId="0" xfId="0" applyFont="1" applyBorder="1" applyAlignment="1">
      <alignment horizontal="center" wrapText="1"/>
    </xf>
    <xf numFmtId="2" fontId="2" fillId="0" borderId="0" xfId="0" applyNumberFormat="1" applyFont="1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1" fillId="0" borderId="0" xfId="0" applyFont="1" applyBorder="1"/>
    <xf numFmtId="0" fontId="7" fillId="0" borderId="0" xfId="0" applyNumberFormat="1" applyFont="1" applyAlignment="1">
      <alignment horizontal="left" vertical="top"/>
    </xf>
    <xf numFmtId="0" fontId="7" fillId="0" borderId="0" xfId="0" applyFont="1" applyAlignment="1">
      <alignment horizontal="left" vertical="top"/>
    </xf>
    <xf numFmtId="0" fontId="1" fillId="0" borderId="0" xfId="0" applyNumberFormat="1" applyFont="1" applyAlignment="1">
      <alignment horizontal="left" vertical="top"/>
    </xf>
    <xf numFmtId="0" fontId="1" fillId="0" borderId="0" xfId="0" applyFont="1" applyAlignment="1">
      <alignment horizontal="left" vertical="top"/>
    </xf>
    <xf numFmtId="0" fontId="3" fillId="0" borderId="0" xfId="0" applyFont="1" applyAlignment="1">
      <alignment vertical="center" wrapText="1"/>
    </xf>
    <xf numFmtId="2" fontId="2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vertical="top"/>
    </xf>
    <xf numFmtId="2" fontId="2" fillId="0" borderId="0" xfId="0" applyNumberFormat="1" applyFont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2" fontId="3" fillId="0" borderId="6" xfId="0" applyNumberFormat="1" applyFont="1" applyBorder="1" applyAlignment="1">
      <alignment horizontal="center" vertical="center" wrapText="1"/>
    </xf>
    <xf numFmtId="2" fontId="3" fillId="0" borderId="7" xfId="0" applyNumberFormat="1" applyFont="1" applyBorder="1" applyAlignment="1">
      <alignment horizontal="center" vertical="center" wrapText="1"/>
    </xf>
    <xf numFmtId="2" fontId="3" fillId="0" borderId="8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4" fillId="0" borderId="0" xfId="0" applyFont="1" applyAlignment="1">
      <alignment horizontal="left" wrapText="1"/>
    </xf>
    <xf numFmtId="0" fontId="2" fillId="0" borderId="0" xfId="0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3"/>
  <dimension ref="A1:G46"/>
  <sheetViews>
    <sheetView tabSelected="1" topLeftCell="A28" zoomScale="130" zoomScaleNormal="130" workbookViewId="0">
      <selection activeCell="D55" sqref="D55"/>
    </sheetView>
  </sheetViews>
  <sheetFormatPr defaultColWidth="9.109375" defaultRowHeight="13.2" x14ac:dyDescent="0.25"/>
  <cols>
    <col min="1" max="1" width="29.88671875" style="2" customWidth="1"/>
    <col min="2" max="2" width="15.109375" style="2" customWidth="1"/>
    <col min="3" max="3" width="18.88671875" style="2" customWidth="1"/>
    <col min="4" max="4" width="17.6640625" style="2" customWidth="1"/>
    <col min="5" max="5" width="9.5546875" style="2" customWidth="1"/>
    <col min="6" max="6" width="2.5546875" style="2" customWidth="1"/>
    <col min="7" max="7" width="10.6640625" style="2" customWidth="1"/>
    <col min="8" max="8" width="11.33203125" style="2" customWidth="1"/>
    <col min="9" max="9" width="11.44140625" style="2" customWidth="1"/>
    <col min="10" max="10" width="11.33203125" style="2" bestFit="1" customWidth="1"/>
    <col min="11" max="16384" width="9.109375" style="2"/>
  </cols>
  <sheetData>
    <row r="1" spans="1:7" ht="15.75" customHeight="1" x14ac:dyDescent="0.25">
      <c r="D1" s="67"/>
      <c r="E1" s="68"/>
    </row>
    <row r="2" spans="1:7" ht="11.25" customHeight="1" x14ac:dyDescent="0.25">
      <c r="D2" s="49"/>
      <c r="E2" s="50"/>
    </row>
    <row r="3" spans="1:7" x14ac:dyDescent="0.25">
      <c r="A3" s="56" t="s">
        <v>3</v>
      </c>
      <c r="B3" s="1"/>
      <c r="D3" s="57" t="s">
        <v>2</v>
      </c>
      <c r="E3" s="36"/>
    </row>
    <row r="4" spans="1:7" x14ac:dyDescent="0.25">
      <c r="A4" s="58" t="s">
        <v>14</v>
      </c>
      <c r="B4" s="1"/>
      <c r="C4" s="1"/>
      <c r="D4" s="59" t="s">
        <v>16</v>
      </c>
      <c r="E4" s="36"/>
      <c r="F4" s="1"/>
    </row>
    <row r="5" spans="1:7" x14ac:dyDescent="0.25">
      <c r="A5" s="58" t="s">
        <v>18</v>
      </c>
      <c r="B5" s="1"/>
      <c r="C5" s="1"/>
      <c r="D5" s="59"/>
      <c r="E5" s="36"/>
      <c r="G5" s="36"/>
    </row>
    <row r="6" spans="1:7" x14ac:dyDescent="0.25">
      <c r="A6" s="58"/>
      <c r="B6" s="1"/>
      <c r="C6" s="1"/>
      <c r="D6" s="59"/>
      <c r="E6" s="36"/>
      <c r="G6" s="36"/>
    </row>
    <row r="7" spans="1:7" x14ac:dyDescent="0.25">
      <c r="A7" s="58"/>
      <c r="B7" s="1"/>
      <c r="C7" s="1"/>
      <c r="D7" s="59"/>
      <c r="E7" s="36"/>
      <c r="G7" s="36"/>
    </row>
    <row r="8" spans="1:7" x14ac:dyDescent="0.25">
      <c r="A8" s="59" t="s">
        <v>15</v>
      </c>
      <c r="B8" s="36"/>
      <c r="C8" s="1"/>
      <c r="D8" s="59" t="s">
        <v>17</v>
      </c>
      <c r="E8" s="36"/>
      <c r="G8" s="37"/>
    </row>
    <row r="9" spans="1:7" x14ac:dyDescent="0.25">
      <c r="A9" s="59" t="s">
        <v>27</v>
      </c>
      <c r="B9" s="36"/>
      <c r="C9" s="1"/>
      <c r="D9" s="59" t="s">
        <v>28</v>
      </c>
      <c r="E9" s="36"/>
      <c r="F9" s="55"/>
    </row>
    <row r="10" spans="1:7" ht="18.75" customHeight="1" x14ac:dyDescent="0.25">
      <c r="A10" s="59"/>
      <c r="B10" s="36"/>
      <c r="C10" s="1"/>
      <c r="D10" s="59"/>
      <c r="E10" s="36"/>
      <c r="F10" s="55"/>
    </row>
    <row r="11" spans="1:7" ht="14.25" customHeight="1" x14ac:dyDescent="0.25">
      <c r="A11" s="18" t="s">
        <v>6</v>
      </c>
      <c r="B11" s="18"/>
      <c r="C11" s="18"/>
      <c r="D11" s="18"/>
      <c r="E11" s="18"/>
      <c r="F11" s="18"/>
      <c r="G11" s="18"/>
    </row>
    <row r="12" spans="1:7" ht="13.8" x14ac:dyDescent="0.3">
      <c r="B12" s="3"/>
      <c r="C12" s="2" t="s">
        <v>4</v>
      </c>
      <c r="E12" s="4"/>
      <c r="F12" s="4"/>
      <c r="G12" s="4"/>
    </row>
    <row r="13" spans="1:7" ht="44.4" customHeight="1" x14ac:dyDescent="0.3">
      <c r="A13" s="74" t="s">
        <v>35</v>
      </c>
      <c r="B13" s="74"/>
      <c r="C13" s="74"/>
      <c r="D13" s="74"/>
      <c r="E13" s="74"/>
      <c r="F13" s="62"/>
      <c r="G13" s="29"/>
    </row>
    <row r="14" spans="1:7" ht="13.5" customHeight="1" x14ac:dyDescent="0.3">
      <c r="A14" s="76" t="s">
        <v>34</v>
      </c>
      <c r="B14" s="76"/>
      <c r="C14" s="76"/>
      <c r="D14" s="75">
        <v>83953</v>
      </c>
      <c r="E14" s="31"/>
      <c r="F14" s="31"/>
      <c r="G14" s="31"/>
    </row>
    <row r="15" spans="1:7" ht="13.5" customHeight="1" x14ac:dyDescent="0.3">
      <c r="A15" s="76"/>
      <c r="B15" s="76"/>
      <c r="C15" s="76"/>
      <c r="D15" s="75"/>
      <c r="E15" s="31" t="s">
        <v>19</v>
      </c>
      <c r="F15" s="31"/>
      <c r="G15" s="31"/>
    </row>
    <row r="16" spans="1:7" ht="14.25" customHeight="1" x14ac:dyDescent="0.3">
      <c r="A16" s="76"/>
      <c r="B16" s="76"/>
      <c r="C16" s="76"/>
      <c r="D16" s="75"/>
      <c r="E16" s="31"/>
      <c r="F16" s="31"/>
      <c r="G16" s="31"/>
    </row>
    <row r="17" spans="1:7" ht="6.75" customHeight="1" x14ac:dyDescent="0.3">
      <c r="A17" s="63"/>
      <c r="B17" s="63"/>
      <c r="C17" s="63"/>
      <c r="D17" s="38"/>
      <c r="E17" s="31"/>
      <c r="F17" s="31"/>
      <c r="G17" s="31"/>
    </row>
    <row r="18" spans="1:7" ht="14.25" customHeight="1" x14ac:dyDescent="0.3">
      <c r="A18" s="76" t="s">
        <v>33</v>
      </c>
      <c r="B18" s="76"/>
      <c r="C18" s="76"/>
      <c r="D18" s="75">
        <v>99080</v>
      </c>
      <c r="E18" s="31"/>
      <c r="F18" s="31"/>
      <c r="G18" s="31"/>
    </row>
    <row r="19" spans="1:7" ht="14.25" customHeight="1" x14ac:dyDescent="0.3">
      <c r="A19" s="76"/>
      <c r="B19" s="76"/>
      <c r="C19" s="76"/>
      <c r="D19" s="75"/>
      <c r="E19" s="31" t="s">
        <v>19</v>
      </c>
      <c r="F19" s="31"/>
      <c r="G19" s="31"/>
    </row>
    <row r="20" spans="1:7" ht="13.5" customHeight="1" x14ac:dyDescent="0.3">
      <c r="A20" s="76"/>
      <c r="B20" s="76"/>
      <c r="C20" s="76"/>
      <c r="D20" s="75"/>
      <c r="E20" s="31"/>
    </row>
    <row r="21" spans="1:7" ht="18.75" customHeight="1" x14ac:dyDescent="0.3">
      <c r="A21" s="82" t="s">
        <v>8</v>
      </c>
      <c r="B21" s="82"/>
      <c r="C21" s="31"/>
      <c r="D21" s="50">
        <f>SUM(D14:D20)</f>
        <v>183033</v>
      </c>
      <c r="E21" s="2" t="s">
        <v>19</v>
      </c>
      <c r="F21" s="47"/>
      <c r="G21" s="47"/>
    </row>
    <row r="22" spans="1:7" ht="13.8" x14ac:dyDescent="0.25">
      <c r="A22" s="83" t="s">
        <v>20</v>
      </c>
      <c r="B22" s="83"/>
      <c r="C22" s="83"/>
      <c r="D22" s="48">
        <v>0.32</v>
      </c>
      <c r="E22" s="2" t="s">
        <v>5</v>
      </c>
      <c r="F22" s="19"/>
      <c r="G22" s="19"/>
    </row>
    <row r="23" spans="1:7" ht="9" customHeight="1" thickBot="1" x14ac:dyDescent="0.3">
      <c r="A23" s="15"/>
      <c r="B23" s="14"/>
      <c r="C23" s="14"/>
      <c r="D23" s="14"/>
      <c r="E23" s="38"/>
      <c r="F23" s="39"/>
      <c r="G23" s="39"/>
    </row>
    <row r="24" spans="1:7" ht="15" customHeight="1" thickBot="1" x14ac:dyDescent="0.3">
      <c r="A24" s="28"/>
      <c r="B24" s="79" t="s">
        <v>29</v>
      </c>
      <c r="C24" s="80"/>
      <c r="D24" s="81"/>
      <c r="E24" s="20"/>
      <c r="F24" s="20"/>
      <c r="G24" s="21"/>
    </row>
    <row r="25" spans="1:7" ht="27" customHeight="1" x14ac:dyDescent="0.25">
      <c r="A25" s="27" t="s">
        <v>13</v>
      </c>
      <c r="B25" s="5" t="s">
        <v>21</v>
      </c>
      <c r="C25" s="5" t="s">
        <v>22</v>
      </c>
      <c r="D25" s="5" t="s">
        <v>1</v>
      </c>
      <c r="E25" s="30"/>
      <c r="F25" s="20"/>
      <c r="G25" s="21"/>
    </row>
    <row r="26" spans="1:7" ht="15" customHeight="1" x14ac:dyDescent="0.25">
      <c r="A26" s="34" t="s">
        <v>26</v>
      </c>
      <c r="B26" s="32">
        <f>D14+D15+D16</f>
        <v>83953</v>
      </c>
      <c r="C26" s="33">
        <f>0.32*144</f>
        <v>46.08</v>
      </c>
      <c r="D26" s="52">
        <f>B26*C26</f>
        <v>3868554.2399999998</v>
      </c>
      <c r="E26" s="30"/>
      <c r="F26" s="20"/>
      <c r="G26" s="21"/>
    </row>
    <row r="27" spans="1:7" x14ac:dyDescent="0.25">
      <c r="A27" s="7" t="s">
        <v>0</v>
      </c>
      <c r="B27" s="40"/>
      <c r="C27" s="8"/>
      <c r="D27" s="16">
        <f>D26</f>
        <v>3868554.2399999998</v>
      </c>
      <c r="E27" s="30"/>
      <c r="F27" s="20"/>
      <c r="G27" s="21"/>
    </row>
    <row r="28" spans="1:7" ht="13.8" thickBot="1" x14ac:dyDescent="0.3">
      <c r="A28" s="64"/>
      <c r="B28" s="65"/>
      <c r="C28" s="20"/>
      <c r="D28" s="21"/>
      <c r="E28" s="30"/>
      <c r="F28" s="20"/>
      <c r="G28" s="21"/>
    </row>
    <row r="29" spans="1:7" ht="14.25" customHeight="1" thickBot="1" x14ac:dyDescent="0.3">
      <c r="A29" s="28"/>
      <c r="B29" s="79" t="s">
        <v>30</v>
      </c>
      <c r="C29" s="80"/>
      <c r="D29" s="81"/>
      <c r="E29" s="30"/>
      <c r="F29" s="20"/>
      <c r="G29" s="21"/>
    </row>
    <row r="30" spans="1:7" ht="27.6" x14ac:dyDescent="0.25">
      <c r="A30" s="27" t="s">
        <v>13</v>
      </c>
      <c r="B30" s="5" t="s">
        <v>21</v>
      </c>
      <c r="C30" s="5" t="s">
        <v>22</v>
      </c>
      <c r="D30" s="5" t="s">
        <v>1</v>
      </c>
      <c r="E30" s="30"/>
      <c r="F30" s="20"/>
      <c r="G30" s="21"/>
    </row>
    <row r="31" spans="1:7" x14ac:dyDescent="0.25">
      <c r="A31" s="34" t="s">
        <v>26</v>
      </c>
      <c r="B31" s="32">
        <f>D18</f>
        <v>99080</v>
      </c>
      <c r="C31" s="33">
        <f>0.32*30</f>
        <v>9.6</v>
      </c>
      <c r="D31" s="52">
        <f>B31*C31</f>
        <v>951168</v>
      </c>
      <c r="E31" s="30"/>
      <c r="F31" s="20"/>
      <c r="G31" s="21"/>
    </row>
    <row r="32" spans="1:7" x14ac:dyDescent="0.25">
      <c r="A32" s="7" t="s">
        <v>0</v>
      </c>
      <c r="B32" s="40"/>
      <c r="C32" s="8"/>
      <c r="D32" s="16">
        <f>D31</f>
        <v>951168</v>
      </c>
      <c r="E32" s="30"/>
      <c r="F32" s="20"/>
      <c r="G32" s="21"/>
    </row>
    <row r="33" spans="1:7" x14ac:dyDescent="0.25">
      <c r="B33" s="3"/>
      <c r="D33" s="13"/>
      <c r="G33" s="6"/>
    </row>
    <row r="34" spans="1:7" ht="18" customHeight="1" x14ac:dyDescent="0.25">
      <c r="A34" s="78" t="s">
        <v>25</v>
      </c>
      <c r="B34" s="78"/>
      <c r="C34" s="78"/>
      <c r="D34" s="78"/>
      <c r="E34" s="78"/>
      <c r="F34" s="60"/>
      <c r="G34" s="47"/>
    </row>
    <row r="35" spans="1:7" ht="12.75" customHeight="1" x14ac:dyDescent="0.25">
      <c r="A35" s="77" t="s">
        <v>31</v>
      </c>
      <c r="B35" s="77"/>
      <c r="C35" s="77"/>
      <c r="D35" s="77"/>
      <c r="E35" s="54"/>
      <c r="F35" s="54"/>
      <c r="G35" s="47"/>
    </row>
    <row r="36" spans="1:7" ht="17.25" customHeight="1" x14ac:dyDescent="0.25">
      <c r="A36" s="53" t="s">
        <v>9</v>
      </c>
      <c r="C36" s="35"/>
      <c r="D36" s="53">
        <v>27579</v>
      </c>
      <c r="E36" s="51" t="s">
        <v>19</v>
      </c>
      <c r="F36" s="19"/>
      <c r="G36" s="19"/>
    </row>
    <row r="37" spans="1:7" ht="14.25" customHeight="1" thickBot="1" x14ac:dyDescent="0.3">
      <c r="A37" s="10" t="s">
        <v>10</v>
      </c>
      <c r="B37" s="12"/>
      <c r="C37" s="35"/>
      <c r="D37" s="53">
        <v>2</v>
      </c>
      <c r="E37" s="42"/>
      <c r="F37" s="43"/>
      <c r="G37" s="44"/>
    </row>
    <row r="38" spans="1:7" ht="14.25" customHeight="1" x14ac:dyDescent="0.25">
      <c r="A38" s="69" t="s">
        <v>12</v>
      </c>
      <c r="B38" s="71" t="s">
        <v>32</v>
      </c>
      <c r="C38" s="72"/>
      <c r="D38" s="73"/>
      <c r="E38" s="45"/>
      <c r="F38" s="23"/>
      <c r="G38" s="24"/>
    </row>
    <row r="39" spans="1:7" ht="27.6" x14ac:dyDescent="0.25">
      <c r="A39" s="70"/>
      <c r="B39" s="5" t="s">
        <v>23</v>
      </c>
      <c r="C39" s="5" t="s">
        <v>24</v>
      </c>
      <c r="D39" s="5" t="s">
        <v>1</v>
      </c>
      <c r="E39" s="26"/>
      <c r="F39" s="25"/>
      <c r="G39" s="26"/>
    </row>
    <row r="40" spans="1:7" ht="15" customHeight="1" x14ac:dyDescent="0.25">
      <c r="A40" s="34" t="str">
        <f>A26</f>
        <v>апрель-октябрь 2022 г</v>
      </c>
      <c r="B40" s="61">
        <v>27579</v>
      </c>
      <c r="C40" s="61">
        <f>2*0.32*32</f>
        <v>20.48</v>
      </c>
      <c r="D40" s="52">
        <f>B40*C40</f>
        <v>564817.92000000004</v>
      </c>
      <c r="F40" s="3"/>
      <c r="G40" s="3"/>
    </row>
    <row r="41" spans="1:7" x14ac:dyDescent="0.25">
      <c r="A41" s="46" t="s">
        <v>0</v>
      </c>
      <c r="B41" s="41"/>
      <c r="C41" s="11"/>
      <c r="D41" s="17">
        <f>SUM(D40:D40)</f>
        <v>564817.92000000004</v>
      </c>
    </row>
    <row r="42" spans="1:7" x14ac:dyDescent="0.25">
      <c r="A42" s="22"/>
      <c r="B42" s="23"/>
      <c r="C42" s="23"/>
      <c r="D42" s="24"/>
    </row>
    <row r="43" spans="1:7" x14ac:dyDescent="0.25">
      <c r="A43" s="22"/>
      <c r="B43" s="23"/>
      <c r="C43" s="23"/>
      <c r="D43" s="24"/>
    </row>
    <row r="44" spans="1:7" x14ac:dyDescent="0.25">
      <c r="A44" s="66" t="s">
        <v>7</v>
      </c>
      <c r="B44" s="66"/>
      <c r="C44" s="66"/>
      <c r="D44" s="13">
        <f>D27+D32+D41</f>
        <v>5384540.1600000001</v>
      </c>
      <c r="E44" s="2" t="s">
        <v>5</v>
      </c>
    </row>
    <row r="45" spans="1:7" x14ac:dyDescent="0.25">
      <c r="A45" s="3"/>
      <c r="B45" s="3"/>
      <c r="C45" s="3"/>
      <c r="D45" s="3"/>
    </row>
    <row r="46" spans="1:7" ht="13.8" x14ac:dyDescent="0.3">
      <c r="A46" s="4" t="s">
        <v>11</v>
      </c>
      <c r="B46" s="9"/>
    </row>
  </sheetData>
  <mergeCells count="15">
    <mergeCell ref="A44:C44"/>
    <mergeCell ref="D1:E1"/>
    <mergeCell ref="A38:A39"/>
    <mergeCell ref="B38:D38"/>
    <mergeCell ref="A13:E13"/>
    <mergeCell ref="D14:D16"/>
    <mergeCell ref="A14:C16"/>
    <mergeCell ref="A35:D35"/>
    <mergeCell ref="A34:E34"/>
    <mergeCell ref="A18:C20"/>
    <mergeCell ref="D18:D20"/>
    <mergeCell ref="B29:D29"/>
    <mergeCell ref="A21:B21"/>
    <mergeCell ref="A22:C22"/>
    <mergeCell ref="B24:D24"/>
  </mergeCells>
  <phoneticPr fontId="5" type="noConversion"/>
  <pageMargins left="0.78740157480314965" right="0.19685039370078741" top="0.43307086614173229" bottom="0.39370078740157483" header="0.31496062992125984" footer="0.23622047244094491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весна, лето, осень-2021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2018-11-06T00:57:29Z</cp:lastPrinted>
  <dcterms:created xsi:type="dcterms:W3CDTF">2006-09-28T05:33:49Z</dcterms:created>
  <dcterms:modified xsi:type="dcterms:W3CDTF">2022-03-21T04:30:51Z</dcterms:modified>
</cp:coreProperties>
</file>