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ремонт кровли гаража\на сайт\"/>
    </mc:Choice>
  </mc:AlternateContent>
  <xr:revisionPtr revIDLastSave="0" documentId="8_{1523E52B-302A-40F9-A342-49C1A3F95C8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_xlnm.Print_Titles" localSheetId="0">'Мои данные'!$21:$21</definedName>
  </definedNames>
  <calcPr calcId="181029"/>
</workbook>
</file>

<file path=xl/calcChain.xml><?xml version="1.0" encoding="utf-8"?>
<calcChain xmlns="http://schemas.openxmlformats.org/spreadsheetml/2006/main">
  <c r="L13" i="1" l="1"/>
  <c r="J13" i="1"/>
  <c r="L12" i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6" authorId="1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8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1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2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2" authorId="2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3" authorId="3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3" authorId="3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4" authorId="3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4" authorId="3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5" authorId="3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5" authorId="3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16" authorId="4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1" authorId="0" shapeId="0" xr:uid="{00000000-0006-0000-0000-000012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1" authorId="0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1" authorId="0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1" authorId="5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1" authorId="4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1" authorId="4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1" authorId="4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1" authorId="4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1" authorId="4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1" authorId="3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1" authorId="3" shapeId="0" xr:uid="{00000000-0006-0000-0000-00001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1" authorId="6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1" authorId="0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1" authorId="7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148" authorId="2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48" authorId="8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148" authorId="8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148" authorId="8" shapeId="0" xr:uid="{00000000-0006-0000-0000-000023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148" authorId="6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148" authorId="6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148" authorId="6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150" authorId="6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52" authorId="6" shapeId="0" xr:uid="{00000000-0006-0000-0000-000028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<sst xmlns="http://schemas.openxmlformats.org/spreadsheetml/2006/main" count="438" uniqueCount="269">
  <si>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</si>
  <si>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</si>
  <si>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</si>
  <si>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</si>
  <si>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</si>
  <si>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</si>
  <si>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</si>
  <si>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</si>
  <si>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</si>
  <si>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</si>
  <si>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</si>
  <si>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</si>
  <si>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</si>
  <si>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</si>
  <si>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</si>
  <si>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</si>
  <si>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</si>
  <si>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</si>
  <si>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</si>
  <si>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</si>
  <si>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</si>
  <si>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</si>
  <si>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</si>
  <si>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</si>
  <si>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</si>
  <si>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</si>
  <si>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Составлен в базисных и текущих ценах по состоянию на </t>
  </si>
  <si>
    <t xml:space="preserve">Основание: </t>
  </si>
  <si>
    <t>Раздел 1. 7 м* 20,2 м =142 м2</t>
  </si>
  <si>
    <t>Демонтажные работы</t>
  </si>
  <si>
    <t xml:space="preserve"> ФЕР46-04-008-04
---------------------------------
Разборка покрытий кровель: из волнистых и полуволнистых хризотилцементных листов
(100 м2) </t>
  </si>
  <si>
    <t>0,35
----------
(35/100)</t>
  </si>
  <si>
    <t>28,16
----------
8,11</t>
  </si>
  <si>
    <t>10,76
----------
28,16</t>
  </si>
  <si>
    <t/>
  </si>
  <si>
    <t>Накладные расходы от ФОТ(1222,34 руб.)</t>
  </si>
  <si>
    <t>Сметная прибыль от ФОТ(1222,34 руб.)</t>
  </si>
  <si>
    <t>Всего с НР и СП</t>
  </si>
  <si>
    <t xml:space="preserve"> ФЕР46-04-008-01
---------------------------------
Разборка покрытий кровель: из рулонных материалов
(100 м2) </t>
  </si>
  <si>
    <t>Накладные расходы от ФОТ(4484,96 руб.)</t>
  </si>
  <si>
    <t>Сметная прибыль от ФОТ(4484,96 руб.)</t>
  </si>
  <si>
    <t xml:space="preserve"> ФЕР10-01-083-05
---------------------------------
Разборка настила: рабочего толщиной 40 мм сплошного (верх)
(100 м2) 
---------------------------------
(ОЗП=0,8; ЭМ=0,8 к расх.; ЗПМ=0,8; МАТ=0 к расх.; ТЗ=0,8; ТЗМ=0,8)</t>
  </si>
  <si>
    <t>107,71
----------
14,06</t>
  </si>
  <si>
    <t>152,95
----------
19,96</t>
  </si>
  <si>
    <t>1645,75
----------
562,06</t>
  </si>
  <si>
    <t>Накладные расходы от ФОТ(8530,39 руб.)</t>
  </si>
  <si>
    <t>108%*0.9</t>
  </si>
  <si>
    <t>Сметная прибыль от ФОТ(8530,39 руб.)</t>
  </si>
  <si>
    <t>55%*0.85</t>
  </si>
  <si>
    <t xml:space="preserve"> ФЕРр54-18-1
---------------------------------
Разборка засыпной изоляции перекрытий: чердачных, толщина засыпки 20 см
(100 м2) </t>
  </si>
  <si>
    <t>Накладные расходы от ФОТ(14203,85 руб.)</t>
  </si>
  <si>
    <t>Сметная прибыль от ФОТ(14203,85 руб.)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</si>
  <si>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</si>
  <si>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</si>
  <si>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Ремонт нижней обшивки</t>
  </si>
  <si>
    <t xml:space="preserve"> ФЕРр54-5-1
---------------------------------
Ремонт деревянных перекрытий со сменой подборов: из досок
(100 м2) </t>
  </si>
  <si>
    <t>1497,3
----------
6041,6</t>
  </si>
  <si>
    <t>114,99
----------
20,3</t>
  </si>
  <si>
    <t>1048,11
----------
4229,12</t>
  </si>
  <si>
    <t>80,49
----------
14,21</t>
  </si>
  <si>
    <t>29514,78
----------
34298,16</t>
  </si>
  <si>
    <t>866,1
----------
400,15</t>
  </si>
  <si>
    <t>Накладные расходы от ФОТ(29914,93 руб.)</t>
  </si>
  <si>
    <t>Сметная прибыль от ФОТ(29914,93 руб.)</t>
  </si>
  <si>
    <t xml:space="preserve"> ФССЦ-11.1.03.06-0079
---------------------------------
Доска обрезная, хвойных пород, ширина 75-150 мм, толщина 44 мм и более, длина 2-3,75 м, сорт III
(м3) </t>
  </si>
  <si>
    <t xml:space="preserve">
----------
968</t>
  </si>
  <si>
    <t xml:space="preserve">
----------
-3845,86</t>
  </si>
  <si>
    <t xml:space="preserve">
----------
-31189,96</t>
  </si>
  <si>
    <t xml:space="preserve"> ТЦ
---------------------------------
Доска обрезная толщиной 32 мм
(м3) </t>
  </si>
  <si>
    <t xml:space="preserve">
----------
11666,67
(14000/1,2)</t>
  </si>
  <si>
    <t xml:space="preserve">
----------
32666,68</t>
  </si>
  <si>
    <t xml:space="preserve"> ФЕР10-01-022-03
---------------------------------
Подшивка потолков: плитами древесноволокнистыми твердыми толщиной 5 мм
(100 м2) </t>
  </si>
  <si>
    <t>579,74
----------
1331,87</t>
  </si>
  <si>
    <t>35,48
----------
6,26</t>
  </si>
  <si>
    <t>811,64
----------
1864,62</t>
  </si>
  <si>
    <t>49,67
----------
8,76</t>
  </si>
  <si>
    <t>22855,67
----------
15122,05</t>
  </si>
  <si>
    <t>534,47
----------
246,79</t>
  </si>
  <si>
    <t>Накладные расходы от ФОТ(23102,46 руб.)</t>
  </si>
  <si>
    <t>Сметная прибыль от ФОТ(23102,46 руб.)</t>
  </si>
  <si>
    <t>Утепление</t>
  </si>
  <si>
    <t xml:space="preserve"> ФЕРр58-13-1
---------------------------------
Устройство покрытия из рулонных материалов: насухо без промазки кромок
(100 м2) </t>
  </si>
  <si>
    <t>37,77
----------
25,43</t>
  </si>
  <si>
    <t>5,41
----------
1,33</t>
  </si>
  <si>
    <t>52,88
----------
35,6</t>
  </si>
  <si>
    <t>7,57
----------
1,86</t>
  </si>
  <si>
    <t>1489,04
----------
288,73</t>
  </si>
  <si>
    <t>81,5
----------
52,43</t>
  </si>
  <si>
    <t>Накладные расходы от ФОТ(1541,47 руб.)</t>
  </si>
  <si>
    <t>Сметная прибыль от ФОТ(1541,47 руб.)</t>
  </si>
  <si>
    <t xml:space="preserve"> 12.1.02.06-0022
---------------------------------
Рубероид кровельный РКП-350
(м2) </t>
  </si>
  <si>
    <t xml:space="preserve">
----------
6,2</t>
  </si>
  <si>
    <t xml:space="preserve">
----------
998,2</t>
  </si>
  <si>
    <t xml:space="preserve">
----------
8095,4</t>
  </si>
  <si>
    <t xml:space="preserve"> ФССЦ-12.1.02.11-0017
---------------------------------
ИЗОСПАН: C
(10 м2) </t>
  </si>
  <si>
    <t xml:space="preserve">
----------
42</t>
  </si>
  <si>
    <t xml:space="preserve">
----------
676,2</t>
  </si>
  <si>
    <t xml:space="preserve">
----------
5483,98</t>
  </si>
  <si>
    <t xml:space="preserve"> ФЕР12-01-013-03
---------------------------------
Утепление покрытий плитами: из минеральной ваты
(100 м2) </t>
  </si>
  <si>
    <t>126,92
----------
10,68</t>
  </si>
  <si>
    <t>177,69
----------
14,95</t>
  </si>
  <si>
    <t>1911,92
----------
421,05</t>
  </si>
  <si>
    <t>Накладные расходы от ФОТ(15530,3 руб.)</t>
  </si>
  <si>
    <t>109%*0.9</t>
  </si>
  <si>
    <t>Сметная прибыль от ФОТ(15530,3 руб.)</t>
  </si>
  <si>
    <t>57%*0.85</t>
  </si>
  <si>
    <t xml:space="preserve"> ТЦ
---------------------------------
Плита минераловатная ТеплоKNAUF Для Кровли и Стен TS 037 Aquastatik 1230х610х50 мм
(м3) </t>
  </si>
  <si>
    <t xml:space="preserve">
----------
3966,67
(4760/1,2)</t>
  </si>
  <si>
    <t xml:space="preserve">
----------
57048,65</t>
  </si>
  <si>
    <t>Обрешетка</t>
  </si>
  <si>
    <t xml:space="preserve"> ФЕРр58-12-2
---------------------------------
Устройство обрешетки с прозорами из досок и брусков под кровлю: из листовой стали из старого материала
(100 м2) </t>
  </si>
  <si>
    <t>155,54
----------
1295,94</t>
  </si>
  <si>
    <t>22,48
----------
6,52</t>
  </si>
  <si>
    <t>220,87
----------
1840,23</t>
  </si>
  <si>
    <t>31,92
----------
9,26</t>
  </si>
  <si>
    <t>6219,61
----------
14924,3</t>
  </si>
  <si>
    <t>343,48
----------
260,72</t>
  </si>
  <si>
    <t>Накладные расходы от ФОТ(6480,33 руб.)</t>
  </si>
  <si>
    <t>Сметная прибыль от ФОТ(6480,33 руб.)</t>
  </si>
  <si>
    <t xml:space="preserve"> ФССЦ-11.1.03.05-0081
---------------------------------
Доска необрезная, хвойных пород, длина 4-6,5 м, все ширины, толщина 32-40 мм, сорт III
(м3) </t>
  </si>
  <si>
    <t xml:space="preserve">
----------
832,7</t>
  </si>
  <si>
    <t xml:space="preserve">
----------
-1737,84</t>
  </si>
  <si>
    <t xml:space="preserve">
----------
-14093,92</t>
  </si>
  <si>
    <t xml:space="preserve"> ТЦ
---------------------------------
Доска обрезная толщиной 30 мм
(м3) </t>
  </si>
  <si>
    <t xml:space="preserve">
----------
5833,34</t>
  </si>
  <si>
    <t xml:space="preserve"> ФЕР12-01-033-02
---------------------------------
Монтаж кровли из профилированного листа для объектов непроизводственного назначения: средней сложности
(100 м2) </t>
  </si>
  <si>
    <t>336,95
----------
76,69</t>
  </si>
  <si>
    <t>32,51
----------
4,67</t>
  </si>
  <si>
    <t>505,43
----------
115,04</t>
  </si>
  <si>
    <t>48,77
----------
7,01</t>
  </si>
  <si>
    <t>14232,77
----------
932,93</t>
  </si>
  <si>
    <t>524,71
----------
197,26</t>
  </si>
  <si>
    <t>Накладные расходы от ФОТ(14430,03 руб.)</t>
  </si>
  <si>
    <t>Сметная прибыль от ФОТ(14430,03 руб.)</t>
  </si>
  <si>
    <t xml:space="preserve"> ФССЦ-08.3.09.04-0021
---------------------------------
Профнастил оцинкованный МП35-1050-0,5
(м2) </t>
  </si>
  <si>
    <t xml:space="preserve">
----------
69,81</t>
  </si>
  <si>
    <t xml:space="preserve">
----------
12007,32</t>
  </si>
  <si>
    <t xml:space="preserve">
----------
97379,37</t>
  </si>
  <si>
    <t>Карниз</t>
  </si>
  <si>
    <t xml:space="preserve"> ФЕР10-01-008-05
---------------------------------
Устройство: карнизов
(100 м2) </t>
  </si>
  <si>
    <t>1219,79
----------
4013,93</t>
  </si>
  <si>
    <t>59,14
----------
10,44</t>
  </si>
  <si>
    <t>195,17
----------
642,23</t>
  </si>
  <si>
    <t>9,46
----------
1,67</t>
  </si>
  <si>
    <t>5495,89
----------
5208,48</t>
  </si>
  <si>
    <t>101,82
----------
47,04</t>
  </si>
  <si>
    <t>Накладные расходы от ФОТ(5542,93 руб.)</t>
  </si>
  <si>
    <t>Сметная прибыль от ФОТ(5542,93 руб.)</t>
  </si>
  <si>
    <t xml:space="preserve"> 11.1.01.12-0007
---------------------------------
Доска обшивочная "Вагонка", тип 0-1, 0-2, 0-3, наружная и внутренняя из древесины, толщина 13 мм, ширина без гребня 70-90 мм
(м3) </t>
  </si>
  <si>
    <t xml:space="preserve">
----------
1784</t>
  </si>
  <si>
    <t xml:space="preserve">
----------
-302,57</t>
  </si>
  <si>
    <t xml:space="preserve">
----------
-2453,81</t>
  </si>
  <si>
    <t xml:space="preserve"> ФССЦ-11.1.03.06-0070
---------------------------------
Доска обрезная, хвойных пород, ширина 75-150 мм, толщина 25 мм, длина 2-3,75 м, сорт II
(м3) </t>
  </si>
  <si>
    <t xml:space="preserve">
----------
1243</t>
  </si>
  <si>
    <t xml:space="preserve">
----------
261,03</t>
  </si>
  <si>
    <t xml:space="preserve">
----------
2116,95</t>
  </si>
  <si>
    <t>Итого по разделу 1 7 м* 20,2 м =142 м2</t>
  </si>
  <si>
    <t>Раздел 2. Ремонт кладки</t>
  </si>
  <si>
    <t xml:space="preserve"> ФЕРр51-2-3
---------------------------------
Разработка и обратная засыпка грунта вручную при подводке, смене или усилении фундаментов, грунты: 1-2 группы, без крепления
(100 м3) </t>
  </si>
  <si>
    <t>0,045
----------
(4,5/100)</t>
  </si>
  <si>
    <t>0,66
----------
0,12</t>
  </si>
  <si>
    <t>0,03
----------
0,01</t>
  </si>
  <si>
    <t>0,32
----------
0,15</t>
  </si>
  <si>
    <t>Накладные расходы от ФОТ(3486,48 руб.)</t>
  </si>
  <si>
    <t>Сметная прибыль от ФОТ(3486,48 руб.)</t>
  </si>
  <si>
    <t xml:space="preserve"> ФЕР06-01-003-04
---------------------------------
Устройство ленточных фундаментов с помощью автобетононасоса: железобетонных при ширине по верху до 1000 мм
(100 м3) </t>
  </si>
  <si>
    <t>1811,89
----------
1562,42</t>
  </si>
  <si>
    <t>2267,41
----------
140,96</t>
  </si>
  <si>
    <t>72,48
----------
62,5</t>
  </si>
  <si>
    <t>90,7
----------
5,64</t>
  </si>
  <si>
    <t>2040,91
----------
506,85</t>
  </si>
  <si>
    <t>975,89
----------
158,78</t>
  </si>
  <si>
    <t>Накладные расходы от ФОТ(2199,69 руб.)</t>
  </si>
  <si>
    <t>102%*0.9</t>
  </si>
  <si>
    <t>Сметная прибыль от ФОТ(2199,69 руб.)</t>
  </si>
  <si>
    <t>58%*0.85</t>
  </si>
  <si>
    <t xml:space="preserve"> ФССЦ-04.1.02.05-0006
---------------------------------
Смеси бетонные тяжелого бетона (БСТ), класс В15 (М200)
(м3) </t>
  </si>
  <si>
    <t xml:space="preserve">
----------
592,76</t>
  </si>
  <si>
    <t xml:space="preserve">
----------
2406,61</t>
  </si>
  <si>
    <t xml:space="preserve">
----------
19517,57</t>
  </si>
  <si>
    <t xml:space="preserve"> ФССЦ-08.4.02.03-0011
---------------------------------
Каркасы и сетки арматурные плоские, собранные и сваренные (связанные) в арматурные изделия, закладные и накладные детали: без сварки
(т) </t>
  </si>
  <si>
    <t xml:space="preserve">
----------
4672,23</t>
  </si>
  <si>
    <t xml:space="preserve">
----------
303,69</t>
  </si>
  <si>
    <t>1
----------
1</t>
  </si>
  <si>
    <t xml:space="preserve"> ФЕР46-04-001-04
---------------------------------
Разборка: кирпичных стен
(м3) </t>
  </si>
  <si>
    <t>Накладные расходы от ФОТ(29620,24 руб.)</t>
  </si>
  <si>
    <t>Сметная прибыль от ФОТ(29620,24 руб.)</t>
  </si>
  <si>
    <t xml:space="preserve"> ФЕРр53-22-1
---------------------------------
Установка деревянных стоек из бревен для временной разгрузки под балки перекрытия
(100 м) </t>
  </si>
  <si>
    <t>626,17
----------
313,01</t>
  </si>
  <si>
    <t>9,2
----------
1,62</t>
  </si>
  <si>
    <t>576,08
----------
287,97</t>
  </si>
  <si>
    <t>8,46
----------
1,49</t>
  </si>
  <si>
    <t>16222,31
----------
2335,43</t>
  </si>
  <si>
    <t>91,07
----------
41,97</t>
  </si>
  <si>
    <t>Накладные расходы от ФОТ(16264,28 руб.)</t>
  </si>
  <si>
    <t>Сметная прибыль от ФОТ(16264,28 руб.)</t>
  </si>
  <si>
    <t xml:space="preserve"> ФЕР08-02-001-01
---------------------------------
Кладка стен кирпичных наружных: простых при высоте этажа до 4 м
(м3) </t>
  </si>
  <si>
    <t>37,73
----------
1,6</t>
  </si>
  <si>
    <t>34,56
----------
5,4</t>
  </si>
  <si>
    <t>633,86
----------
26,88</t>
  </si>
  <si>
    <t>580,61
----------
90,72</t>
  </si>
  <si>
    <t>17849,61
----------
218</t>
  </si>
  <si>
    <t>6247,34
----------
2554,68</t>
  </si>
  <si>
    <t>Накладные расходы от ФОТ(20404,29 руб.)</t>
  </si>
  <si>
    <t>110%*0.9</t>
  </si>
  <si>
    <t>Сметная прибыль от ФОТ(20404,29 руб.)</t>
  </si>
  <si>
    <t>69%*0.85</t>
  </si>
  <si>
    <t xml:space="preserve"> ФССЦ-04.3.01.09-0012
---------------------------------
Раствор готовый кладочный, цементный, М50
(м3) </t>
  </si>
  <si>
    <t xml:space="preserve">
----------
485,9</t>
  </si>
  <si>
    <t xml:space="preserve">
----------
1959,15</t>
  </si>
  <si>
    <t xml:space="preserve">
----------
15888,7</t>
  </si>
  <si>
    <t xml:space="preserve"> ФССЦ-06.1.01.05-0034
---------------------------------
Кирпич керамический одинарный, марка 75, размер 250х120х65 мм
(1000 шт) </t>
  </si>
  <si>
    <t xml:space="preserve">
----------
1066,14</t>
  </si>
  <si>
    <t xml:space="preserve">
----------
6806,24</t>
  </si>
  <si>
    <t xml:space="preserve">
----------
55198,59</t>
  </si>
  <si>
    <t xml:space="preserve"> ФЕР15-02-018-01
---------------------------------
Штукатурка внутренних поверхностей наружных стен, цементно-известковым или цементным раствором по камню и бетону, когда остальные поверхности не оштукатуриваются: простая
(100 м2) </t>
  </si>
  <si>
    <t>707,46
----------
915,22</t>
  </si>
  <si>
    <t>102,87
----------
60,94</t>
  </si>
  <si>
    <t>389,1
----------
503,37</t>
  </si>
  <si>
    <t>56,58
----------
33,52</t>
  </si>
  <si>
    <t>10957,14
----------
4082,34</t>
  </si>
  <si>
    <t>608,78
----------
943,84</t>
  </si>
  <si>
    <t>Накладные расходы от ФОТ(11900,98 руб.)</t>
  </si>
  <si>
    <t>100%*0.9</t>
  </si>
  <si>
    <t>Сметная прибыль от ФОТ(11900,98 руб.)</t>
  </si>
  <si>
    <t>49%*0.85</t>
  </si>
  <si>
    <t xml:space="preserve"> ФЕР15-04-005-03
---------------------------------
Окраска поливинилацетатными водоэмульсионными составами улучшенная: по штукатурке стен
(100 м2) </t>
  </si>
  <si>
    <t>349,83
----------
280,3</t>
  </si>
  <si>
    <t>10,49
----------
2,01</t>
  </si>
  <si>
    <t>192,41
----------
154,17</t>
  </si>
  <si>
    <t>5,77
----------
1,11</t>
  </si>
  <si>
    <t>5418,17
----------
1250,28</t>
  </si>
  <si>
    <t>62,08
----------
31,13</t>
  </si>
  <si>
    <t>Накладные расходы от ФОТ(5449,3 руб.)</t>
  </si>
  <si>
    <t>Сметная прибыль от ФОТ(5449,3 руб.)</t>
  </si>
  <si>
    <t xml:space="preserve"> ФССЦ-14.3.02.01-0113
---------------------------------
Краска водно-дисперсионная для внутренних работ ВД-БИО
(т) </t>
  </si>
  <si>
    <t xml:space="preserve">
----------
25130</t>
  </si>
  <si>
    <t xml:space="preserve">
----------
870,75</t>
  </si>
  <si>
    <t xml:space="preserve">
----------
7061,82</t>
  </si>
  <si>
    <t>Итого по разделу 2 Ремонт кладки</t>
  </si>
  <si>
    <t>Итого прямые затраты по смете</t>
  </si>
  <si>
    <t>7400,29
30164,65</t>
  </si>
  <si>
    <t>3074,77
210,17</t>
  </si>
  <si>
    <t>208391,20
338024,60</t>
  </si>
  <si>
    <t>33084,57
5918,05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</si>
  <si>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</si>
  <si>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</si>
  <si>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</si>
  <si>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</si>
  <si>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</si>
  <si>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</si>
  <si>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</si>
  <si>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</si>
  <si>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 xml:space="preserve">    Деревянные конструкции</t>
  </si>
  <si>
    <t xml:space="preserve">    Перекрытия (ремонтно-строительные)</t>
  </si>
  <si>
    <t xml:space="preserve">    Перевозка грузов (грунт, мусор и подобное)</t>
  </si>
  <si>
    <t xml:space="preserve">    Материалы для строительных работ</t>
  </si>
  <si>
    <t xml:space="preserve">    Крыши, кровли (ремонтно-строительные)</t>
  </si>
  <si>
    <t xml:space="preserve">    Кровли</t>
  </si>
  <si>
    <t xml:space="preserve">    Теплоизоляционные работы</t>
  </si>
  <si>
    <t xml:space="preserve">    Земляные работы, выполняемые ручным способом (ремонтно-строительные)</t>
  </si>
  <si>
    <t xml:space="preserve">    Бетонные и железобетонные монолитные конструкции и работы в строительстве</t>
  </si>
  <si>
    <t xml:space="preserve">    Стены (ремонтно-строительные)</t>
  </si>
  <si>
    <t xml:space="preserve">    Конструкции из кирпича и блоков</t>
  </si>
  <si>
    <t xml:space="preserve">    Отделочные работы</t>
  </si>
  <si>
    <t xml:space="preserve">    Итого</t>
  </si>
  <si>
    <t xml:space="preserve">    НДС 20%</t>
  </si>
  <si>
    <t xml:space="preserve">    ВСЕГО по смете</t>
  </si>
  <si>
    <t>ремонт здания гаража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</si>
</sst>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7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49" fontId="10" fillId="0" borderId="0" xfId="21" applyNumberFormat="1" applyFont="1" applyBorder="1" applyAlignment="1">
      <alignment horizontal="center" vertical="top"/>
    </xf>
    <xf numFmtId="0" fontId="10" fillId="0" borderId="0" xfId="21" applyFont="1" applyBorder="1" applyAlignment="1">
      <alignment horizontal="left" vertical="top"/>
    </xf>
    <xf numFmtId="0" fontId="10" fillId="0" borderId="0" xfId="21" applyFont="1" applyBorder="1" applyAlignment="1">
      <alignment horizontal="center" vertical="top"/>
    </xf>
    <xf numFmtId="0" fontId="10" fillId="0" borderId="0" xfId="21" applyFont="1" applyBorder="1" applyAlignment="1">
      <alignment horizontal="right" vertical="top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Alignment="1">
      <alignment horizontal="center" vertical="top"/>
    </xf>
    <xf numFmtId="0" fontId="10" fillId="0" borderId="1" xfId="21" applyFont="1" applyAlignment="1">
      <alignment horizontal="left" vertical="top" wrapText="1"/>
    </xf>
    <xf numFmtId="0" fontId="10" fillId="0" borderId="1" xfId="21" applyFont="1" applyAlignment="1">
      <alignment horizontal="center" vertical="top" wrapText="1"/>
    </xf>
    <xf numFmtId="0" fontId="10" fillId="0" borderId="1" xfId="21" applyFont="1" applyAlignment="1">
      <alignment horizontal="right" vertical="top"/>
    </xf>
    <xf numFmtId="0" fontId="10" fillId="0" borderId="1" xfId="21" applyFont="1" applyAlignment="1">
      <alignment horizontal="right" vertical="top" wrapText="1"/>
    </xf>
    <xf numFmtId="49" fontId="12" fillId="0" borderId="1" xfId="21" applyNumberFormat="1" applyFont="1" applyAlignment="1">
      <alignment horizontal="center" vertical="top"/>
    </xf>
    <xf numFmtId="0" fontId="12" fillId="0" borderId="1" xfId="21" applyFont="1" applyAlignment="1">
      <alignment horizontal="left" vertical="top"/>
    </xf>
    <xf numFmtId="0" fontId="12" fillId="0" borderId="1" xfId="21" applyFont="1" applyAlignment="1">
      <alignment horizontal="center" vertical="top"/>
    </xf>
    <xf numFmtId="9" fontId="12" fillId="0" borderId="1" xfId="21" applyNumberFormat="1" applyFont="1" applyAlignment="1">
      <alignment horizontal="right" vertical="top"/>
    </xf>
    <xf numFmtId="0" fontId="12" fillId="0" borderId="1" xfId="21" applyFont="1" applyAlignment="1">
      <alignment horizontal="right" vertical="top"/>
    </xf>
    <xf numFmtId="0" fontId="10" fillId="0" borderId="1" xfId="21" applyFont="1" applyAlignment="1">
      <alignment horizontal="center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0" fontId="11" fillId="0" borderId="1" xfId="21" applyFont="1" applyAlignment="1">
      <alignment horizontal="right" vertical="top"/>
    </xf>
    <xf numFmtId="0" fontId="11" fillId="0" borderId="3" xfId="21" applyFont="1" applyBorder="1" applyAlignment="1">
      <alignment horizontal="right" vertical="top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1" xfId="21" applyNumberFormat="1" applyFont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49" fontId="11" fillId="0" borderId="3" xfId="21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9" fontId="10" fillId="0" borderId="1" xfId="21" applyNumberFormat="1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11" fillId="0" borderId="1" xfId="21" applyNumberFormat="1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53"/>
  <sheetViews>
    <sheetView showGridLines="0" tabSelected="1" topLeftCell="A136" zoomScale="92" zoomScaleNormal="92" zoomScaleSheetLayoutView="100" workbookViewId="0">
      <selection activeCell="B155" sqref="B155"/>
    </sheetView>
  </sheetViews>
  <sheetFormatPr defaultColWidth="9.109375" defaultRowHeight="11.4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/>
    </row>
    <row r="2" spans="1:14" ht="13.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7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3.2" x14ac:dyDescent="0.2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14.4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6.8" x14ac:dyDescent="0.2">
      <c r="A6" s="54" t="s">
        <v>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3.2" x14ac:dyDescent="0.2">
      <c r="A7" s="50" t="s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27" customHeight="1" x14ac:dyDescent="0.25">
      <c r="A8" s="49" t="s">
        <v>268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3.2" x14ac:dyDescent="0.2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14.4" x14ac:dyDescent="0.25">
      <c r="A10" s="8"/>
      <c r="B10" s="4"/>
      <c r="C10" s="4"/>
      <c r="D10" s="4"/>
      <c r="E10" s="4"/>
      <c r="F10" s="4"/>
      <c r="G10" s="4"/>
      <c r="H10" s="4"/>
      <c r="I10" s="9"/>
      <c r="J10" s="9"/>
      <c r="K10" s="4"/>
      <c r="L10" s="4"/>
      <c r="M10" s="4"/>
      <c r="N10" s="4"/>
    </row>
    <row r="11" spans="1:14" ht="13.8" x14ac:dyDescent="0.25">
      <c r="A11" s="4"/>
      <c r="B11" s="48" t="s">
        <v>27</v>
      </c>
      <c r="C11" s="48"/>
      <c r="D11" s="48"/>
      <c r="E11" s="48"/>
      <c r="F11" s="48"/>
      <c r="G11" s="48"/>
      <c r="H11" s="48"/>
      <c r="I11" s="4"/>
      <c r="J11" s="6"/>
      <c r="K11" s="10" t="s">
        <v>24</v>
      </c>
      <c r="L11" s="4"/>
      <c r="M11" s="10" t="s">
        <v>25</v>
      </c>
      <c r="N11" s="4"/>
    </row>
    <row r="12" spans="1:14" ht="13.8" x14ac:dyDescent="0.25">
      <c r="A12" s="11"/>
      <c r="B12" s="4"/>
      <c r="C12" s="4"/>
      <c r="D12" s="12"/>
      <c r="E12" s="12"/>
      <c r="F12" s="6" t="s">
        <v>2</v>
      </c>
      <c r="G12" s="6"/>
      <c r="H12" s="6"/>
      <c r="I12" s="6"/>
      <c r="J12" s="56">
        <f>62203.46/1000</f>
        <v>62.20346</v>
      </c>
      <c r="K12" s="56"/>
      <c r="L12" s="52">
        <f>1073751.48/1000</f>
        <v>1073.7514799999999</v>
      </c>
      <c r="M12" s="52"/>
      <c r="N12" s="13" t="s">
        <v>7</v>
      </c>
    </row>
    <row r="13" spans="1:14" ht="13.8" x14ac:dyDescent="0.25">
      <c r="A13" s="11"/>
      <c r="B13" s="4"/>
      <c r="C13" s="14"/>
      <c r="D13" s="12"/>
      <c r="E13" s="12"/>
      <c r="F13" s="6" t="s">
        <v>6</v>
      </c>
      <c r="G13" s="6"/>
      <c r="H13" s="6"/>
      <c r="I13" s="6"/>
      <c r="J13" s="56">
        <f>7610.46/1000</f>
        <v>7.6104599999999998</v>
      </c>
      <c r="K13" s="56"/>
      <c r="L13" s="52">
        <f>214309.25/1000</f>
        <v>214.30924999999999</v>
      </c>
      <c r="M13" s="52"/>
      <c r="N13" s="13" t="s">
        <v>7</v>
      </c>
    </row>
    <row r="14" spans="1:14" ht="13.8" x14ac:dyDescent="0.25">
      <c r="A14" s="11"/>
      <c r="B14" s="4"/>
      <c r="C14" s="4"/>
      <c r="D14" s="12"/>
      <c r="E14" s="12"/>
      <c r="F14" s="6" t="s">
        <v>14</v>
      </c>
      <c r="G14" s="6"/>
      <c r="H14" s="6"/>
      <c r="I14" s="6"/>
      <c r="J14" s="56">
        <v>868.29</v>
      </c>
      <c r="K14" s="56"/>
      <c r="L14" s="52">
        <v>868.29</v>
      </c>
      <c r="M14" s="52"/>
      <c r="N14" s="13" t="s">
        <v>8</v>
      </c>
    </row>
    <row r="15" spans="1:14" ht="13.8" x14ac:dyDescent="0.25">
      <c r="A15" s="11"/>
      <c r="B15" s="4"/>
      <c r="C15" s="6"/>
      <c r="D15" s="4"/>
      <c r="E15" s="6"/>
      <c r="F15" s="6" t="s">
        <v>15</v>
      </c>
      <c r="G15" s="6"/>
      <c r="H15" s="6"/>
      <c r="I15" s="6"/>
      <c r="J15" s="56">
        <v>17.25</v>
      </c>
      <c r="K15" s="56"/>
      <c r="L15" s="52">
        <v>17.25</v>
      </c>
      <c r="M15" s="52"/>
      <c r="N15" s="13" t="s">
        <v>8</v>
      </c>
    </row>
    <row r="16" spans="1:14" ht="13.8" x14ac:dyDescent="0.25">
      <c r="A16" s="11"/>
      <c r="B16" s="4"/>
      <c r="C16" s="6"/>
      <c r="D16" s="4"/>
      <c r="E16" s="6"/>
      <c r="F16" s="15" t="s">
        <v>26</v>
      </c>
      <c r="G16" s="6"/>
      <c r="H16" s="6"/>
      <c r="I16" s="6"/>
      <c r="J16" s="6"/>
      <c r="K16" s="4"/>
      <c r="L16" s="4"/>
      <c r="M16" s="4"/>
      <c r="N16" s="4"/>
    </row>
    <row r="17" spans="1:15" ht="13.8" x14ac:dyDescent="0.25">
      <c r="A17" s="11"/>
      <c r="B17" s="16"/>
      <c r="C17" s="17"/>
      <c r="D17" s="9"/>
      <c r="E17" s="9"/>
      <c r="F17" s="9"/>
      <c r="G17" s="9"/>
      <c r="H17" s="9"/>
      <c r="I17" s="9"/>
      <c r="J17" s="9"/>
      <c r="K17" s="4"/>
      <c r="L17" s="4"/>
      <c r="M17" s="4"/>
      <c r="N17" s="4"/>
    </row>
    <row r="18" spans="1:15" ht="21.75" customHeight="1" x14ac:dyDescent="0.2">
      <c r="A18" s="53" t="s">
        <v>3</v>
      </c>
      <c r="B18" s="53" t="s">
        <v>16</v>
      </c>
      <c r="C18" s="53" t="s">
        <v>17</v>
      </c>
      <c r="D18" s="51" t="s">
        <v>19</v>
      </c>
      <c r="E18" s="51"/>
      <c r="F18" s="51"/>
      <c r="G18" s="51" t="s">
        <v>22</v>
      </c>
      <c r="H18" s="51"/>
      <c r="I18" s="51"/>
      <c r="J18" s="53" t="s">
        <v>18</v>
      </c>
      <c r="K18" s="53"/>
      <c r="L18" s="51" t="s">
        <v>23</v>
      </c>
      <c r="M18" s="51"/>
      <c r="N18" s="51"/>
    </row>
    <row r="19" spans="1:15" ht="33" customHeight="1" x14ac:dyDescent="0.2">
      <c r="A19" s="53"/>
      <c r="B19" s="53"/>
      <c r="C19" s="53"/>
      <c r="D19" s="51" t="s">
        <v>9</v>
      </c>
      <c r="E19" s="18" t="s">
        <v>20</v>
      </c>
      <c r="F19" s="19" t="s">
        <v>21</v>
      </c>
      <c r="G19" s="51" t="s">
        <v>9</v>
      </c>
      <c r="H19" s="18" t="s">
        <v>20</v>
      </c>
      <c r="I19" s="19" t="s">
        <v>21</v>
      </c>
      <c r="J19" s="19" t="s">
        <v>10</v>
      </c>
      <c r="K19" s="19" t="s">
        <v>11</v>
      </c>
      <c r="L19" s="51" t="s">
        <v>9</v>
      </c>
      <c r="M19" s="18" t="s">
        <v>20</v>
      </c>
      <c r="N19" s="19" t="s">
        <v>21</v>
      </c>
    </row>
    <row r="20" spans="1:15" ht="27.75" customHeight="1" x14ac:dyDescent="0.2">
      <c r="A20" s="53"/>
      <c r="B20" s="53"/>
      <c r="C20" s="53"/>
      <c r="D20" s="51"/>
      <c r="E20" s="19" t="s">
        <v>12</v>
      </c>
      <c r="F20" s="18" t="s">
        <v>13</v>
      </c>
      <c r="G20" s="51"/>
      <c r="H20" s="19" t="s">
        <v>12</v>
      </c>
      <c r="I20" s="18" t="s">
        <v>13</v>
      </c>
      <c r="J20" s="18" t="s">
        <v>12</v>
      </c>
      <c r="K20" s="19" t="s">
        <v>13</v>
      </c>
      <c r="L20" s="51"/>
      <c r="M20" s="19" t="s">
        <v>12</v>
      </c>
      <c r="N20" s="18" t="s">
        <v>13</v>
      </c>
    </row>
    <row r="21" spans="1:15" s="2" customFormat="1" ht="13.8" x14ac:dyDescent="0.25">
      <c r="A21" s="29">
        <v>1</v>
      </c>
      <c r="B21" s="29">
        <v>2</v>
      </c>
      <c r="C21" s="29">
        <v>3</v>
      </c>
      <c r="D21" s="29">
        <v>4</v>
      </c>
      <c r="E21" s="29">
        <v>5</v>
      </c>
      <c r="F21" s="29">
        <v>6</v>
      </c>
      <c r="G21" s="29">
        <v>7</v>
      </c>
      <c r="H21" s="29">
        <v>8</v>
      </c>
      <c r="I21" s="29">
        <v>9</v>
      </c>
      <c r="J21" s="29">
        <v>10</v>
      </c>
      <c r="K21" s="29">
        <v>11</v>
      </c>
      <c r="L21" s="29">
        <v>12</v>
      </c>
      <c r="M21" s="29">
        <v>13</v>
      </c>
      <c r="N21" s="29">
        <v>14</v>
      </c>
    </row>
    <row r="22" spans="1:15" s="2" customFormat="1" ht="22.2" customHeight="1" x14ac:dyDescent="0.2">
      <c r="A22" s="57" t="s">
        <v>28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5" s="2" customFormat="1" ht="19.95" customHeight="1" x14ac:dyDescent="0.2">
      <c r="A23" s="59" t="s">
        <v>29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5" s="2" customFormat="1" ht="82.8" x14ac:dyDescent="0.2">
      <c r="A24" s="30">
        <v>1</v>
      </c>
      <c r="B24" s="31" t="s">
        <v>30</v>
      </c>
      <c r="C24" s="32" t="s">
        <v>31</v>
      </c>
      <c r="D24" s="33">
        <v>154.66</v>
      </c>
      <c r="E24" s="33">
        <v>124.02</v>
      </c>
      <c r="F24" s="33">
        <v>30.64</v>
      </c>
      <c r="G24" s="33">
        <v>54.13</v>
      </c>
      <c r="H24" s="33">
        <v>43.41</v>
      </c>
      <c r="I24" s="33">
        <v>10.72</v>
      </c>
      <c r="J24" s="34" t="s">
        <v>32</v>
      </c>
      <c r="K24" s="34" t="s">
        <v>33</v>
      </c>
      <c r="L24" s="33">
        <v>1337.73</v>
      </c>
      <c r="M24" s="33">
        <v>1222.3399999999999</v>
      </c>
      <c r="N24" s="33">
        <v>115.39</v>
      </c>
    </row>
    <row r="25" spans="1:15" s="2" customFormat="1" ht="14.4" x14ac:dyDescent="0.2">
      <c r="A25" s="35" t="s">
        <v>34</v>
      </c>
      <c r="B25" s="36" t="s">
        <v>35</v>
      </c>
      <c r="C25" s="37"/>
      <c r="D25" s="38">
        <v>0.91</v>
      </c>
      <c r="E25" s="39"/>
      <c r="F25" s="39"/>
      <c r="G25" s="39">
        <v>39.5</v>
      </c>
      <c r="H25" s="39"/>
      <c r="I25" s="39"/>
      <c r="J25" s="39"/>
      <c r="K25" s="38">
        <v>0.91</v>
      </c>
      <c r="L25" s="39">
        <v>1112.33</v>
      </c>
      <c r="M25" s="39"/>
      <c r="N25" s="39"/>
      <c r="O25" s="28"/>
    </row>
    <row r="26" spans="1:15" s="2" customFormat="1" ht="14.4" x14ac:dyDescent="0.2">
      <c r="A26" s="35" t="s">
        <v>34</v>
      </c>
      <c r="B26" s="36" t="s">
        <v>36</v>
      </c>
      <c r="C26" s="37"/>
      <c r="D26" s="38">
        <v>0.52</v>
      </c>
      <c r="E26" s="39"/>
      <c r="F26" s="39"/>
      <c r="G26" s="39">
        <v>22.57</v>
      </c>
      <c r="H26" s="39"/>
      <c r="I26" s="39"/>
      <c r="J26" s="39"/>
      <c r="K26" s="38">
        <v>0.52</v>
      </c>
      <c r="L26" s="39">
        <v>635.62</v>
      </c>
      <c r="M26" s="39"/>
      <c r="N26" s="39"/>
      <c r="O26" s="28"/>
    </row>
    <row r="27" spans="1:15" s="2" customFormat="1" ht="14.4" x14ac:dyDescent="0.2">
      <c r="A27" s="35" t="s">
        <v>34</v>
      </c>
      <c r="B27" s="36" t="s">
        <v>37</v>
      </c>
      <c r="C27" s="37"/>
      <c r="D27" s="39"/>
      <c r="E27" s="39"/>
      <c r="F27" s="39"/>
      <c r="G27" s="39">
        <v>116.2</v>
      </c>
      <c r="H27" s="39"/>
      <c r="I27" s="39"/>
      <c r="J27" s="39"/>
      <c r="K27" s="39"/>
      <c r="L27" s="39">
        <v>3085.68</v>
      </c>
      <c r="M27" s="39"/>
      <c r="N27" s="39"/>
      <c r="O27" s="28"/>
    </row>
    <row r="28" spans="1:15" s="2" customFormat="1" ht="69" x14ac:dyDescent="0.2">
      <c r="A28" s="30">
        <v>2</v>
      </c>
      <c r="B28" s="31" t="s">
        <v>38</v>
      </c>
      <c r="C28" s="40">
        <v>1.42</v>
      </c>
      <c r="D28" s="33">
        <v>153.59</v>
      </c>
      <c r="E28" s="33">
        <v>112.16</v>
      </c>
      <c r="F28" s="33">
        <v>41.43</v>
      </c>
      <c r="G28" s="33">
        <v>218.1</v>
      </c>
      <c r="H28" s="33">
        <v>159.27000000000001</v>
      </c>
      <c r="I28" s="33">
        <v>58.83</v>
      </c>
      <c r="J28" s="34" t="s">
        <v>32</v>
      </c>
      <c r="K28" s="34" t="s">
        <v>33</v>
      </c>
      <c r="L28" s="33">
        <v>5117.9799999999996</v>
      </c>
      <c r="M28" s="33">
        <v>4484.96</v>
      </c>
      <c r="N28" s="33">
        <v>633.02</v>
      </c>
    </row>
    <row r="29" spans="1:15" s="2" customFormat="1" ht="14.4" x14ac:dyDescent="0.2">
      <c r="A29" s="35" t="s">
        <v>34</v>
      </c>
      <c r="B29" s="36" t="s">
        <v>39</v>
      </c>
      <c r="C29" s="37"/>
      <c r="D29" s="38">
        <v>0.91</v>
      </c>
      <c r="E29" s="39"/>
      <c r="F29" s="39"/>
      <c r="G29" s="39">
        <v>144.94</v>
      </c>
      <c r="H29" s="39"/>
      <c r="I29" s="39"/>
      <c r="J29" s="39"/>
      <c r="K29" s="38">
        <v>0.91</v>
      </c>
      <c r="L29" s="39">
        <v>4081.31</v>
      </c>
      <c r="M29" s="39"/>
      <c r="N29" s="39"/>
      <c r="O29" s="28"/>
    </row>
    <row r="30" spans="1:15" s="2" customFormat="1" ht="14.4" x14ac:dyDescent="0.2">
      <c r="A30" s="35" t="s">
        <v>34</v>
      </c>
      <c r="B30" s="36" t="s">
        <v>40</v>
      </c>
      <c r="C30" s="37"/>
      <c r="D30" s="38">
        <v>0.52</v>
      </c>
      <c r="E30" s="39"/>
      <c r="F30" s="39"/>
      <c r="G30" s="39">
        <v>82.82</v>
      </c>
      <c r="H30" s="39"/>
      <c r="I30" s="39"/>
      <c r="J30" s="39"/>
      <c r="K30" s="38">
        <v>0.52</v>
      </c>
      <c r="L30" s="39">
        <v>2332.1799999999998</v>
      </c>
      <c r="M30" s="39"/>
      <c r="N30" s="39"/>
      <c r="O30" s="28"/>
    </row>
    <row r="31" spans="1:15" s="2" customFormat="1" ht="14.4" x14ac:dyDescent="0.2">
      <c r="A31" s="35" t="s">
        <v>34</v>
      </c>
      <c r="B31" s="36" t="s">
        <v>37</v>
      </c>
      <c r="C31" s="37"/>
      <c r="D31" s="39"/>
      <c r="E31" s="39"/>
      <c r="F31" s="39"/>
      <c r="G31" s="39">
        <v>445.86</v>
      </c>
      <c r="H31" s="39"/>
      <c r="I31" s="39"/>
      <c r="J31" s="39"/>
      <c r="K31" s="39"/>
      <c r="L31" s="39">
        <v>11531.47</v>
      </c>
      <c r="M31" s="39"/>
      <c r="N31" s="39"/>
      <c r="O31" s="28"/>
    </row>
    <row r="32" spans="1:15" s="2" customFormat="1" ht="124.2" x14ac:dyDescent="0.2">
      <c r="A32" s="30">
        <v>3</v>
      </c>
      <c r="B32" s="31" t="s">
        <v>41</v>
      </c>
      <c r="C32" s="40">
        <v>1.42</v>
      </c>
      <c r="D32" s="33">
        <v>306.98</v>
      </c>
      <c r="E32" s="33">
        <v>199.27</v>
      </c>
      <c r="F32" s="34" t="s">
        <v>42</v>
      </c>
      <c r="G32" s="33">
        <v>435.92</v>
      </c>
      <c r="H32" s="33">
        <v>282.97000000000003</v>
      </c>
      <c r="I32" s="34" t="s">
        <v>43</v>
      </c>
      <c r="J32" s="34" t="s">
        <v>32</v>
      </c>
      <c r="K32" s="34" t="s">
        <v>33</v>
      </c>
      <c r="L32" s="33">
        <v>9614.08</v>
      </c>
      <c r="M32" s="33">
        <v>7968.33</v>
      </c>
      <c r="N32" s="34" t="s">
        <v>44</v>
      </c>
    </row>
    <row r="33" spans="1:15" s="2" customFormat="1" ht="14.4" x14ac:dyDescent="0.2">
      <c r="A33" s="35" t="s">
        <v>34</v>
      </c>
      <c r="B33" s="36" t="s">
        <v>45</v>
      </c>
      <c r="C33" s="37"/>
      <c r="D33" s="39" t="s">
        <v>46</v>
      </c>
      <c r="E33" s="39"/>
      <c r="F33" s="39"/>
      <c r="G33" s="39">
        <v>294.45</v>
      </c>
      <c r="H33" s="39"/>
      <c r="I33" s="39"/>
      <c r="J33" s="39"/>
      <c r="K33" s="39" t="s">
        <v>46</v>
      </c>
      <c r="L33" s="39">
        <v>8291.5400000000009</v>
      </c>
      <c r="M33" s="39"/>
      <c r="N33" s="39"/>
      <c r="O33" s="28"/>
    </row>
    <row r="34" spans="1:15" s="2" customFormat="1" ht="14.4" x14ac:dyDescent="0.2">
      <c r="A34" s="35" t="s">
        <v>34</v>
      </c>
      <c r="B34" s="36" t="s">
        <v>47</v>
      </c>
      <c r="C34" s="37"/>
      <c r="D34" s="39" t="s">
        <v>48</v>
      </c>
      <c r="E34" s="39"/>
      <c r="F34" s="39"/>
      <c r="G34" s="39">
        <v>141.62</v>
      </c>
      <c r="H34" s="39"/>
      <c r="I34" s="39"/>
      <c r="J34" s="39"/>
      <c r="K34" s="39" t="s">
        <v>48</v>
      </c>
      <c r="L34" s="39">
        <v>3987.96</v>
      </c>
      <c r="M34" s="39"/>
      <c r="N34" s="39"/>
      <c r="O34" s="28"/>
    </row>
    <row r="35" spans="1:15" s="2" customFormat="1" ht="14.4" x14ac:dyDescent="0.2">
      <c r="A35" s="35" t="s">
        <v>34</v>
      </c>
      <c r="B35" s="36" t="s">
        <v>37</v>
      </c>
      <c r="C35" s="37"/>
      <c r="D35" s="39"/>
      <c r="E35" s="39"/>
      <c r="F35" s="39"/>
      <c r="G35" s="39">
        <v>871.99</v>
      </c>
      <c r="H35" s="39"/>
      <c r="I35" s="39"/>
      <c r="J35" s="39"/>
      <c r="K35" s="39"/>
      <c r="L35" s="39">
        <v>21893.58</v>
      </c>
      <c r="M35" s="39"/>
      <c r="N35" s="39"/>
      <c r="O35" s="28"/>
    </row>
    <row r="36" spans="1:15" s="2" customFormat="1" ht="82.8" x14ac:dyDescent="0.2">
      <c r="A36" s="30">
        <v>4</v>
      </c>
      <c r="B36" s="31" t="s">
        <v>49</v>
      </c>
      <c r="C36" s="40">
        <v>1.42</v>
      </c>
      <c r="D36" s="33">
        <v>355.21</v>
      </c>
      <c r="E36" s="33">
        <v>355.21</v>
      </c>
      <c r="F36" s="33"/>
      <c r="G36" s="33">
        <v>504.4</v>
      </c>
      <c r="H36" s="33">
        <v>504.4</v>
      </c>
      <c r="I36" s="33"/>
      <c r="J36" s="34" t="s">
        <v>32</v>
      </c>
      <c r="K36" s="34" t="s">
        <v>33</v>
      </c>
      <c r="L36" s="33">
        <v>14203.85</v>
      </c>
      <c r="M36" s="33">
        <v>14203.85</v>
      </c>
      <c r="N36" s="33"/>
    </row>
    <row r="37" spans="1:15" s="2" customFormat="1" ht="14.4" x14ac:dyDescent="0.2">
      <c r="A37" s="35" t="s">
        <v>34</v>
      </c>
      <c r="B37" s="36" t="s">
        <v>50</v>
      </c>
      <c r="C37" s="37"/>
      <c r="D37" s="38">
        <v>0.92</v>
      </c>
      <c r="E37" s="39"/>
      <c r="F37" s="39"/>
      <c r="G37" s="39">
        <v>464.05</v>
      </c>
      <c r="H37" s="39"/>
      <c r="I37" s="39"/>
      <c r="J37" s="39"/>
      <c r="K37" s="38">
        <v>0.92</v>
      </c>
      <c r="L37" s="39">
        <v>13067.54</v>
      </c>
      <c r="M37" s="39"/>
      <c r="N37" s="39"/>
      <c r="O37" s="28"/>
    </row>
    <row r="38" spans="1:15" s="2" customFormat="1" ht="14.4" x14ac:dyDescent="0.2">
      <c r="A38" s="35" t="s">
        <v>34</v>
      </c>
      <c r="B38" s="36" t="s">
        <v>51</v>
      </c>
      <c r="C38" s="37"/>
      <c r="D38" s="38">
        <v>0.59</v>
      </c>
      <c r="E38" s="39"/>
      <c r="F38" s="39"/>
      <c r="G38" s="39">
        <v>297.60000000000002</v>
      </c>
      <c r="H38" s="39"/>
      <c r="I38" s="39"/>
      <c r="J38" s="39"/>
      <c r="K38" s="38">
        <v>0.59</v>
      </c>
      <c r="L38" s="39">
        <v>8380.27</v>
      </c>
      <c r="M38" s="39"/>
      <c r="N38" s="39"/>
      <c r="O38" s="28"/>
    </row>
    <row r="39" spans="1:15" s="2" customFormat="1" ht="14.4" x14ac:dyDescent="0.2">
      <c r="A39" s="35" t="s">
        <v>34</v>
      </c>
      <c r="B39" s="36" t="s">
        <v>37</v>
      </c>
      <c r="C39" s="37"/>
      <c r="D39" s="39"/>
      <c r="E39" s="39"/>
      <c r="F39" s="39"/>
      <c r="G39" s="39">
        <v>1266.05</v>
      </c>
      <c r="H39" s="39"/>
      <c r="I39" s="39"/>
      <c r="J39" s="39"/>
      <c r="K39" s="39"/>
      <c r="L39" s="39">
        <v>35651.660000000003</v>
      </c>
      <c r="M39" s="39"/>
      <c r="N39" s="39"/>
      <c r="O39" s="28"/>
    </row>
    <row r="40" spans="1:15" s="2" customFormat="1" ht="96.6" x14ac:dyDescent="0.2">
      <c r="A40" s="30">
        <v>5</v>
      </c>
      <c r="B40" s="31" t="s">
        <v>52</v>
      </c>
      <c r="C40" s="40">
        <v>13</v>
      </c>
      <c r="D40" s="33">
        <v>42.98</v>
      </c>
      <c r="E40" s="33"/>
      <c r="F40" s="33">
        <v>42.98</v>
      </c>
      <c r="G40" s="33">
        <v>558.74</v>
      </c>
      <c r="H40" s="33"/>
      <c r="I40" s="33">
        <v>558.74</v>
      </c>
      <c r="J40" s="34" t="s">
        <v>32</v>
      </c>
      <c r="K40" s="34" t="s">
        <v>33</v>
      </c>
      <c r="L40" s="33">
        <v>6012.04</v>
      </c>
      <c r="M40" s="33"/>
      <c r="N40" s="33">
        <v>6012.04</v>
      </c>
    </row>
    <row r="41" spans="1:15" s="2" customFormat="1" ht="14.4" x14ac:dyDescent="0.2">
      <c r="A41" s="35" t="s">
        <v>34</v>
      </c>
      <c r="B41" s="36" t="s">
        <v>37</v>
      </c>
      <c r="C41" s="37"/>
      <c r="D41" s="39"/>
      <c r="E41" s="39"/>
      <c r="F41" s="39"/>
      <c r="G41" s="39">
        <v>558.74</v>
      </c>
      <c r="H41" s="39"/>
      <c r="I41" s="39"/>
      <c r="J41" s="39"/>
      <c r="K41" s="39"/>
      <c r="L41" s="39">
        <v>6012.04</v>
      </c>
      <c r="M41" s="39"/>
      <c r="N41" s="39"/>
      <c r="O41" s="28"/>
    </row>
    <row r="42" spans="1:15" s="2" customFormat="1" ht="96.6" x14ac:dyDescent="0.2">
      <c r="A42" s="30">
        <v>6</v>
      </c>
      <c r="B42" s="31" t="s">
        <v>53</v>
      </c>
      <c r="C42" s="40">
        <v>13</v>
      </c>
      <c r="D42" s="33">
        <v>11.42</v>
      </c>
      <c r="E42" s="33"/>
      <c r="F42" s="33">
        <v>11.42</v>
      </c>
      <c r="G42" s="33">
        <v>148.46</v>
      </c>
      <c r="H42" s="33"/>
      <c r="I42" s="33">
        <v>148.46</v>
      </c>
      <c r="J42" s="34" t="s">
        <v>32</v>
      </c>
      <c r="K42" s="34" t="s">
        <v>33</v>
      </c>
      <c r="L42" s="33">
        <v>1597.43</v>
      </c>
      <c r="M42" s="33"/>
      <c r="N42" s="33">
        <v>1597.43</v>
      </c>
    </row>
    <row r="43" spans="1:15" s="2" customFormat="1" ht="14.4" x14ac:dyDescent="0.2">
      <c r="A43" s="35" t="s">
        <v>34</v>
      </c>
      <c r="B43" s="36" t="s">
        <v>37</v>
      </c>
      <c r="C43" s="37"/>
      <c r="D43" s="39"/>
      <c r="E43" s="39"/>
      <c r="F43" s="39"/>
      <c r="G43" s="39">
        <v>148.46</v>
      </c>
      <c r="H43" s="39"/>
      <c r="I43" s="39"/>
      <c r="J43" s="39"/>
      <c r="K43" s="39"/>
      <c r="L43" s="39">
        <v>1597.43</v>
      </c>
      <c r="M43" s="39"/>
      <c r="N43" s="39"/>
      <c r="O43" s="28"/>
    </row>
    <row r="44" spans="1:15" s="2" customFormat="1" ht="19.95" customHeight="1" x14ac:dyDescent="0.2">
      <c r="A44" s="59" t="s">
        <v>54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spans="1:15" s="2" customFormat="1" ht="69" x14ac:dyDescent="0.2">
      <c r="A45" s="30">
        <v>8</v>
      </c>
      <c r="B45" s="31" t="s">
        <v>55</v>
      </c>
      <c r="C45" s="40">
        <v>0.7</v>
      </c>
      <c r="D45" s="33">
        <v>7653.89</v>
      </c>
      <c r="E45" s="34" t="s">
        <v>56</v>
      </c>
      <c r="F45" s="34" t="s">
        <v>57</v>
      </c>
      <c r="G45" s="33">
        <v>5357.72</v>
      </c>
      <c r="H45" s="34" t="s">
        <v>58</v>
      </c>
      <c r="I45" s="34" t="s">
        <v>59</v>
      </c>
      <c r="J45" s="34" t="s">
        <v>32</v>
      </c>
      <c r="K45" s="34" t="s">
        <v>33</v>
      </c>
      <c r="L45" s="33">
        <v>64679.040000000001</v>
      </c>
      <c r="M45" s="34" t="s">
        <v>60</v>
      </c>
      <c r="N45" s="34" t="s">
        <v>61</v>
      </c>
    </row>
    <row r="46" spans="1:15" s="2" customFormat="1" ht="14.4" x14ac:dyDescent="0.2">
      <c r="A46" s="35" t="s">
        <v>34</v>
      </c>
      <c r="B46" s="36" t="s">
        <v>62</v>
      </c>
      <c r="C46" s="37"/>
      <c r="D46" s="38">
        <v>0.92</v>
      </c>
      <c r="E46" s="39"/>
      <c r="F46" s="39"/>
      <c r="G46" s="39">
        <v>977.33</v>
      </c>
      <c r="H46" s="39"/>
      <c r="I46" s="39"/>
      <c r="J46" s="39"/>
      <c r="K46" s="38">
        <v>0.92</v>
      </c>
      <c r="L46" s="39">
        <v>27521.74</v>
      </c>
      <c r="M46" s="39"/>
      <c r="N46" s="39"/>
      <c r="O46" s="28"/>
    </row>
    <row r="47" spans="1:15" s="2" customFormat="1" ht="14.4" x14ac:dyDescent="0.2">
      <c r="A47" s="35" t="s">
        <v>34</v>
      </c>
      <c r="B47" s="36" t="s">
        <v>63</v>
      </c>
      <c r="C47" s="37"/>
      <c r="D47" s="38">
        <v>0.59</v>
      </c>
      <c r="E47" s="39"/>
      <c r="F47" s="39"/>
      <c r="G47" s="39">
        <v>626.77</v>
      </c>
      <c r="H47" s="39"/>
      <c r="I47" s="39"/>
      <c r="J47" s="39"/>
      <c r="K47" s="38">
        <v>0.59</v>
      </c>
      <c r="L47" s="39">
        <v>17649.810000000001</v>
      </c>
      <c r="M47" s="39"/>
      <c r="N47" s="39"/>
      <c r="O47" s="28"/>
    </row>
    <row r="48" spans="1:15" s="2" customFormat="1" ht="14.4" x14ac:dyDescent="0.2">
      <c r="A48" s="35" t="s">
        <v>34</v>
      </c>
      <c r="B48" s="36" t="s">
        <v>37</v>
      </c>
      <c r="C48" s="37"/>
      <c r="D48" s="39"/>
      <c r="E48" s="39"/>
      <c r="F48" s="39"/>
      <c r="G48" s="39">
        <v>6961.82</v>
      </c>
      <c r="H48" s="39"/>
      <c r="I48" s="39"/>
      <c r="J48" s="39"/>
      <c r="K48" s="39"/>
      <c r="L48" s="39">
        <v>109850.59</v>
      </c>
      <c r="M48" s="39"/>
      <c r="N48" s="39"/>
      <c r="O48" s="28"/>
    </row>
    <row r="49" spans="1:15" s="2" customFormat="1" ht="82.8" x14ac:dyDescent="0.2">
      <c r="A49" s="30">
        <v>9</v>
      </c>
      <c r="B49" s="31" t="s">
        <v>64</v>
      </c>
      <c r="C49" s="40">
        <v>-3.9729999999999999</v>
      </c>
      <c r="D49" s="33">
        <v>968</v>
      </c>
      <c r="E49" s="34" t="s">
        <v>65</v>
      </c>
      <c r="F49" s="33"/>
      <c r="G49" s="33">
        <v>-3845.86</v>
      </c>
      <c r="H49" s="34" t="s">
        <v>66</v>
      </c>
      <c r="I49" s="33"/>
      <c r="J49" s="34" t="s">
        <v>32</v>
      </c>
      <c r="K49" s="34" t="s">
        <v>33</v>
      </c>
      <c r="L49" s="33">
        <v>-31189.96</v>
      </c>
      <c r="M49" s="34" t="s">
        <v>67</v>
      </c>
      <c r="N49" s="33"/>
    </row>
    <row r="50" spans="1:15" s="2" customFormat="1" ht="55.2" x14ac:dyDescent="0.2">
      <c r="A50" s="30">
        <v>10</v>
      </c>
      <c r="B50" s="31" t="s">
        <v>68</v>
      </c>
      <c r="C50" s="40">
        <v>2.8</v>
      </c>
      <c r="D50" s="33"/>
      <c r="E50" s="33"/>
      <c r="F50" s="33"/>
      <c r="G50" s="33"/>
      <c r="H50" s="33"/>
      <c r="I50" s="33"/>
      <c r="J50" s="34" t="s">
        <v>69</v>
      </c>
      <c r="K50" s="33"/>
      <c r="L50" s="33">
        <v>32666.68</v>
      </c>
      <c r="M50" s="34" t="s">
        <v>70</v>
      </c>
      <c r="N50" s="33"/>
    </row>
    <row r="51" spans="1:15" s="2" customFormat="1" ht="82.8" x14ac:dyDescent="0.2">
      <c r="A51" s="30">
        <v>11</v>
      </c>
      <c r="B51" s="31" t="s">
        <v>71</v>
      </c>
      <c r="C51" s="40">
        <v>1.4</v>
      </c>
      <c r="D51" s="33">
        <v>1947.09</v>
      </c>
      <c r="E51" s="34" t="s">
        <v>72</v>
      </c>
      <c r="F51" s="34" t="s">
        <v>73</v>
      </c>
      <c r="G51" s="33">
        <v>2725.93</v>
      </c>
      <c r="H51" s="34" t="s">
        <v>74</v>
      </c>
      <c r="I51" s="34" t="s">
        <v>75</v>
      </c>
      <c r="J51" s="34" t="s">
        <v>32</v>
      </c>
      <c r="K51" s="34" t="s">
        <v>33</v>
      </c>
      <c r="L51" s="33">
        <v>38512.19</v>
      </c>
      <c r="M51" s="34" t="s">
        <v>76</v>
      </c>
      <c r="N51" s="34" t="s">
        <v>77</v>
      </c>
    </row>
    <row r="52" spans="1:15" s="2" customFormat="1" ht="14.4" x14ac:dyDescent="0.2">
      <c r="A52" s="35" t="s">
        <v>34</v>
      </c>
      <c r="B52" s="36" t="s">
        <v>78</v>
      </c>
      <c r="C52" s="37"/>
      <c r="D52" s="39" t="s">
        <v>46</v>
      </c>
      <c r="E52" s="39"/>
      <c r="F52" s="39"/>
      <c r="G52" s="39">
        <v>797.43</v>
      </c>
      <c r="H52" s="39"/>
      <c r="I52" s="39"/>
      <c r="J52" s="39"/>
      <c r="K52" s="39" t="s">
        <v>46</v>
      </c>
      <c r="L52" s="39">
        <v>22455.59</v>
      </c>
      <c r="M52" s="39"/>
      <c r="N52" s="39"/>
      <c r="O52" s="28"/>
    </row>
    <row r="53" spans="1:15" s="2" customFormat="1" ht="14.4" x14ac:dyDescent="0.2">
      <c r="A53" s="35" t="s">
        <v>34</v>
      </c>
      <c r="B53" s="36" t="s">
        <v>79</v>
      </c>
      <c r="C53" s="37"/>
      <c r="D53" s="39" t="s">
        <v>48</v>
      </c>
      <c r="E53" s="39"/>
      <c r="F53" s="39"/>
      <c r="G53" s="39">
        <v>383.54</v>
      </c>
      <c r="H53" s="39"/>
      <c r="I53" s="39"/>
      <c r="J53" s="39"/>
      <c r="K53" s="39" t="s">
        <v>48</v>
      </c>
      <c r="L53" s="39">
        <v>10800.4</v>
      </c>
      <c r="M53" s="39"/>
      <c r="N53" s="39"/>
      <c r="O53" s="28"/>
    </row>
    <row r="54" spans="1:15" s="2" customFormat="1" ht="14.4" x14ac:dyDescent="0.2">
      <c r="A54" s="35" t="s">
        <v>34</v>
      </c>
      <c r="B54" s="36" t="s">
        <v>37</v>
      </c>
      <c r="C54" s="37"/>
      <c r="D54" s="39"/>
      <c r="E54" s="39"/>
      <c r="F54" s="39"/>
      <c r="G54" s="39">
        <v>3906.9</v>
      </c>
      <c r="H54" s="39"/>
      <c r="I54" s="39"/>
      <c r="J54" s="39"/>
      <c r="K54" s="39"/>
      <c r="L54" s="39">
        <v>71768.179999999993</v>
      </c>
      <c r="M54" s="39"/>
      <c r="N54" s="39"/>
      <c r="O54" s="28"/>
    </row>
    <row r="55" spans="1:15" s="2" customFormat="1" ht="19.95" customHeight="1" x14ac:dyDescent="0.2">
      <c r="A55" s="59" t="s">
        <v>80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pans="1:15" s="2" customFormat="1" ht="82.8" x14ac:dyDescent="0.2">
      <c r="A56" s="30">
        <v>12</v>
      </c>
      <c r="B56" s="31" t="s">
        <v>81</v>
      </c>
      <c r="C56" s="40">
        <v>1.4</v>
      </c>
      <c r="D56" s="33">
        <v>68.61</v>
      </c>
      <c r="E56" s="34" t="s">
        <v>82</v>
      </c>
      <c r="F56" s="34" t="s">
        <v>83</v>
      </c>
      <c r="G56" s="33">
        <v>96.05</v>
      </c>
      <c r="H56" s="34" t="s">
        <v>84</v>
      </c>
      <c r="I56" s="34" t="s">
        <v>85</v>
      </c>
      <c r="J56" s="34" t="s">
        <v>32</v>
      </c>
      <c r="K56" s="34" t="s">
        <v>33</v>
      </c>
      <c r="L56" s="33">
        <v>1859.27</v>
      </c>
      <c r="M56" s="34" t="s">
        <v>86</v>
      </c>
      <c r="N56" s="34" t="s">
        <v>87</v>
      </c>
    </row>
    <row r="57" spans="1:15" s="2" customFormat="1" ht="14.4" x14ac:dyDescent="0.2">
      <c r="A57" s="35" t="s">
        <v>34</v>
      </c>
      <c r="B57" s="36" t="s">
        <v>88</v>
      </c>
      <c r="C57" s="37"/>
      <c r="D57" s="38">
        <v>0.9</v>
      </c>
      <c r="E57" s="39"/>
      <c r="F57" s="39"/>
      <c r="G57" s="39">
        <v>49.27</v>
      </c>
      <c r="H57" s="39"/>
      <c r="I57" s="39"/>
      <c r="J57" s="39"/>
      <c r="K57" s="38">
        <v>0.9</v>
      </c>
      <c r="L57" s="39">
        <v>1387.32</v>
      </c>
      <c r="M57" s="39"/>
      <c r="N57" s="39"/>
      <c r="O57" s="28"/>
    </row>
    <row r="58" spans="1:15" s="2" customFormat="1" ht="14.4" x14ac:dyDescent="0.2">
      <c r="A58" s="35" t="s">
        <v>34</v>
      </c>
      <c r="B58" s="36" t="s">
        <v>89</v>
      </c>
      <c r="C58" s="37"/>
      <c r="D58" s="38">
        <v>0.46</v>
      </c>
      <c r="E58" s="39"/>
      <c r="F58" s="39"/>
      <c r="G58" s="39">
        <v>25.18</v>
      </c>
      <c r="H58" s="39"/>
      <c r="I58" s="39"/>
      <c r="J58" s="39"/>
      <c r="K58" s="38">
        <v>0.46</v>
      </c>
      <c r="L58" s="39">
        <v>709.08</v>
      </c>
      <c r="M58" s="39"/>
      <c r="N58" s="39"/>
      <c r="O58" s="28"/>
    </row>
    <row r="59" spans="1:15" s="2" customFormat="1" ht="14.4" x14ac:dyDescent="0.2">
      <c r="A59" s="35" t="s">
        <v>34</v>
      </c>
      <c r="B59" s="36" t="s">
        <v>37</v>
      </c>
      <c r="C59" s="37"/>
      <c r="D59" s="39"/>
      <c r="E59" s="39"/>
      <c r="F59" s="39"/>
      <c r="G59" s="39">
        <v>170.5</v>
      </c>
      <c r="H59" s="39"/>
      <c r="I59" s="39"/>
      <c r="J59" s="39"/>
      <c r="K59" s="39"/>
      <c r="L59" s="39">
        <v>3955.67</v>
      </c>
      <c r="M59" s="39"/>
      <c r="N59" s="39"/>
      <c r="O59" s="28"/>
    </row>
    <row r="60" spans="1:15" s="2" customFormat="1" ht="55.2" x14ac:dyDescent="0.2">
      <c r="A60" s="30">
        <v>13</v>
      </c>
      <c r="B60" s="31" t="s">
        <v>90</v>
      </c>
      <c r="C60" s="40">
        <v>161</v>
      </c>
      <c r="D60" s="33">
        <v>6.2</v>
      </c>
      <c r="E60" s="34" t="s">
        <v>91</v>
      </c>
      <c r="F60" s="33"/>
      <c r="G60" s="33">
        <v>998.2</v>
      </c>
      <c r="H60" s="34" t="s">
        <v>92</v>
      </c>
      <c r="I60" s="33"/>
      <c r="J60" s="34" t="s">
        <v>32</v>
      </c>
      <c r="K60" s="34" t="s">
        <v>33</v>
      </c>
      <c r="L60" s="33">
        <v>8095.4</v>
      </c>
      <c r="M60" s="34" t="s">
        <v>93</v>
      </c>
      <c r="N60" s="33"/>
    </row>
    <row r="61" spans="1:15" s="2" customFormat="1" ht="55.2" x14ac:dyDescent="0.2">
      <c r="A61" s="30">
        <v>14</v>
      </c>
      <c r="B61" s="31" t="s">
        <v>94</v>
      </c>
      <c r="C61" s="40">
        <v>16.100000000000001</v>
      </c>
      <c r="D61" s="33">
        <v>42</v>
      </c>
      <c r="E61" s="34" t="s">
        <v>95</v>
      </c>
      <c r="F61" s="33"/>
      <c r="G61" s="33">
        <v>676.2</v>
      </c>
      <c r="H61" s="34" t="s">
        <v>96</v>
      </c>
      <c r="I61" s="33"/>
      <c r="J61" s="34" t="s">
        <v>32</v>
      </c>
      <c r="K61" s="34" t="s">
        <v>33</v>
      </c>
      <c r="L61" s="33">
        <v>5483.98</v>
      </c>
      <c r="M61" s="34" t="s">
        <v>97</v>
      </c>
      <c r="N61" s="33"/>
    </row>
    <row r="62" spans="1:15" s="2" customFormat="1" ht="69" x14ac:dyDescent="0.2">
      <c r="A62" s="30">
        <v>15</v>
      </c>
      <c r="B62" s="31" t="s">
        <v>98</v>
      </c>
      <c r="C62" s="40">
        <v>1.4</v>
      </c>
      <c r="D62" s="33">
        <v>510.17</v>
      </c>
      <c r="E62" s="33">
        <v>383.25</v>
      </c>
      <c r="F62" s="34" t="s">
        <v>99</v>
      </c>
      <c r="G62" s="33">
        <v>714.24</v>
      </c>
      <c r="H62" s="33">
        <v>536.54999999999995</v>
      </c>
      <c r="I62" s="34" t="s">
        <v>100</v>
      </c>
      <c r="J62" s="34" t="s">
        <v>32</v>
      </c>
      <c r="K62" s="34" t="s">
        <v>33</v>
      </c>
      <c r="L62" s="33">
        <v>17021.169999999998</v>
      </c>
      <c r="M62" s="33">
        <v>15109.25</v>
      </c>
      <c r="N62" s="34" t="s">
        <v>101</v>
      </c>
    </row>
    <row r="63" spans="1:15" s="2" customFormat="1" ht="14.4" x14ac:dyDescent="0.2">
      <c r="A63" s="35" t="s">
        <v>34</v>
      </c>
      <c r="B63" s="36" t="s">
        <v>102</v>
      </c>
      <c r="C63" s="37"/>
      <c r="D63" s="39" t="s">
        <v>103</v>
      </c>
      <c r="E63" s="39"/>
      <c r="F63" s="39"/>
      <c r="G63" s="39">
        <v>541.02</v>
      </c>
      <c r="H63" s="39"/>
      <c r="I63" s="39"/>
      <c r="J63" s="39"/>
      <c r="K63" s="39" t="s">
        <v>103</v>
      </c>
      <c r="L63" s="39">
        <v>15235.22</v>
      </c>
      <c r="M63" s="39"/>
      <c r="N63" s="39"/>
      <c r="O63" s="28"/>
    </row>
    <row r="64" spans="1:15" s="2" customFormat="1" ht="14.4" x14ac:dyDescent="0.2">
      <c r="A64" s="35" t="s">
        <v>34</v>
      </c>
      <c r="B64" s="36" t="s">
        <v>104</v>
      </c>
      <c r="C64" s="37"/>
      <c r="D64" s="39" t="s">
        <v>105</v>
      </c>
      <c r="E64" s="39"/>
      <c r="F64" s="39"/>
      <c r="G64" s="39">
        <v>267.2</v>
      </c>
      <c r="H64" s="39"/>
      <c r="I64" s="39"/>
      <c r="J64" s="39"/>
      <c r="K64" s="39" t="s">
        <v>105</v>
      </c>
      <c r="L64" s="39">
        <v>7524.43</v>
      </c>
      <c r="M64" s="39"/>
      <c r="N64" s="39"/>
      <c r="O64" s="28"/>
    </row>
    <row r="65" spans="1:15" s="2" customFormat="1" ht="14.4" x14ac:dyDescent="0.2">
      <c r="A65" s="35" t="s">
        <v>34</v>
      </c>
      <c r="B65" s="36" t="s">
        <v>37</v>
      </c>
      <c r="C65" s="37"/>
      <c r="D65" s="39"/>
      <c r="E65" s="39"/>
      <c r="F65" s="39"/>
      <c r="G65" s="39">
        <v>1522.46</v>
      </c>
      <c r="H65" s="39"/>
      <c r="I65" s="39"/>
      <c r="J65" s="39"/>
      <c r="K65" s="39"/>
      <c r="L65" s="39">
        <v>39780.82</v>
      </c>
      <c r="M65" s="39"/>
      <c r="N65" s="39"/>
      <c r="O65" s="28"/>
    </row>
    <row r="66" spans="1:15" s="2" customFormat="1" ht="82.8" x14ac:dyDescent="0.2">
      <c r="A66" s="30">
        <v>16</v>
      </c>
      <c r="B66" s="31" t="s">
        <v>106</v>
      </c>
      <c r="C66" s="40">
        <v>14.382</v>
      </c>
      <c r="D66" s="33"/>
      <c r="E66" s="33"/>
      <c r="F66" s="33"/>
      <c r="G66" s="33"/>
      <c r="H66" s="33"/>
      <c r="I66" s="33"/>
      <c r="J66" s="34" t="s">
        <v>107</v>
      </c>
      <c r="K66" s="33"/>
      <c r="L66" s="33">
        <v>57048.65</v>
      </c>
      <c r="M66" s="34" t="s">
        <v>108</v>
      </c>
      <c r="N66" s="33"/>
    </row>
    <row r="67" spans="1:15" s="2" customFormat="1" ht="19.95" customHeight="1" x14ac:dyDescent="0.2">
      <c r="A67" s="59" t="s">
        <v>109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</row>
    <row r="68" spans="1:15" s="2" customFormat="1" ht="96.6" x14ac:dyDescent="0.2">
      <c r="A68" s="30">
        <v>17</v>
      </c>
      <c r="B68" s="31" t="s">
        <v>110</v>
      </c>
      <c r="C68" s="40">
        <v>1.42</v>
      </c>
      <c r="D68" s="33">
        <v>1473.96</v>
      </c>
      <c r="E68" s="34" t="s">
        <v>111</v>
      </c>
      <c r="F68" s="34" t="s">
        <v>112</v>
      </c>
      <c r="G68" s="33">
        <v>2093.02</v>
      </c>
      <c r="H68" s="34" t="s">
        <v>113</v>
      </c>
      <c r="I68" s="34" t="s">
        <v>114</v>
      </c>
      <c r="J68" s="34" t="s">
        <v>32</v>
      </c>
      <c r="K68" s="34" t="s">
        <v>33</v>
      </c>
      <c r="L68" s="33">
        <v>21487.39</v>
      </c>
      <c r="M68" s="34" t="s">
        <v>115</v>
      </c>
      <c r="N68" s="34" t="s">
        <v>116</v>
      </c>
    </row>
    <row r="69" spans="1:15" s="2" customFormat="1" ht="14.4" x14ac:dyDescent="0.2">
      <c r="A69" s="35" t="s">
        <v>34</v>
      </c>
      <c r="B69" s="36" t="s">
        <v>117</v>
      </c>
      <c r="C69" s="37"/>
      <c r="D69" s="38">
        <v>0.9</v>
      </c>
      <c r="E69" s="39"/>
      <c r="F69" s="39"/>
      <c r="G69" s="39">
        <v>207.12</v>
      </c>
      <c r="H69" s="39"/>
      <c r="I69" s="39"/>
      <c r="J69" s="39"/>
      <c r="K69" s="38">
        <v>0.9</v>
      </c>
      <c r="L69" s="39">
        <v>5832.3</v>
      </c>
      <c r="M69" s="39"/>
      <c r="N69" s="39"/>
      <c r="O69" s="28"/>
    </row>
    <row r="70" spans="1:15" s="2" customFormat="1" ht="14.4" x14ac:dyDescent="0.2">
      <c r="A70" s="35" t="s">
        <v>34</v>
      </c>
      <c r="B70" s="36" t="s">
        <v>118</v>
      </c>
      <c r="C70" s="37"/>
      <c r="D70" s="38">
        <v>0.46</v>
      </c>
      <c r="E70" s="39"/>
      <c r="F70" s="39"/>
      <c r="G70" s="39">
        <v>105.86</v>
      </c>
      <c r="H70" s="39"/>
      <c r="I70" s="39"/>
      <c r="J70" s="39"/>
      <c r="K70" s="38">
        <v>0.46</v>
      </c>
      <c r="L70" s="39">
        <v>2980.95</v>
      </c>
      <c r="M70" s="39"/>
      <c r="N70" s="39"/>
      <c r="O70" s="28"/>
    </row>
    <row r="71" spans="1:15" s="2" customFormat="1" ht="14.4" x14ac:dyDescent="0.2">
      <c r="A71" s="35" t="s">
        <v>34</v>
      </c>
      <c r="B71" s="36" t="s">
        <v>37</v>
      </c>
      <c r="C71" s="37"/>
      <c r="D71" s="39"/>
      <c r="E71" s="39"/>
      <c r="F71" s="39"/>
      <c r="G71" s="39">
        <v>2406</v>
      </c>
      <c r="H71" s="39"/>
      <c r="I71" s="39"/>
      <c r="J71" s="39"/>
      <c r="K71" s="39"/>
      <c r="L71" s="39">
        <v>30300.639999999999</v>
      </c>
      <c r="M71" s="39"/>
      <c r="N71" s="39"/>
      <c r="O71" s="28"/>
    </row>
    <row r="72" spans="1:15" s="2" customFormat="1" ht="82.8" x14ac:dyDescent="0.2">
      <c r="A72" s="30">
        <v>18</v>
      </c>
      <c r="B72" s="31" t="s">
        <v>119</v>
      </c>
      <c r="C72" s="40">
        <v>-2.0870000000000002</v>
      </c>
      <c r="D72" s="33">
        <v>832.7</v>
      </c>
      <c r="E72" s="34" t="s">
        <v>120</v>
      </c>
      <c r="F72" s="33"/>
      <c r="G72" s="33">
        <v>-1737.84</v>
      </c>
      <c r="H72" s="34" t="s">
        <v>121</v>
      </c>
      <c r="I72" s="33"/>
      <c r="J72" s="34" t="s">
        <v>32</v>
      </c>
      <c r="K72" s="34" t="s">
        <v>33</v>
      </c>
      <c r="L72" s="33">
        <v>-14093.92</v>
      </c>
      <c r="M72" s="34" t="s">
        <v>122</v>
      </c>
      <c r="N72" s="33"/>
    </row>
    <row r="73" spans="1:15" s="2" customFormat="1" ht="55.2" x14ac:dyDescent="0.2">
      <c r="A73" s="30">
        <v>19</v>
      </c>
      <c r="B73" s="31" t="s">
        <v>123</v>
      </c>
      <c r="C73" s="40">
        <v>0.5</v>
      </c>
      <c r="D73" s="33"/>
      <c r="E73" s="33"/>
      <c r="F73" s="33"/>
      <c r="G73" s="33"/>
      <c r="H73" s="33"/>
      <c r="I73" s="33"/>
      <c r="J73" s="34" t="s">
        <v>69</v>
      </c>
      <c r="K73" s="33"/>
      <c r="L73" s="33">
        <v>5833.34</v>
      </c>
      <c r="M73" s="34" t="s">
        <v>124</v>
      </c>
      <c r="N73" s="33"/>
    </row>
    <row r="74" spans="1:15" s="2" customFormat="1" ht="96.6" x14ac:dyDescent="0.2">
      <c r="A74" s="30">
        <v>20</v>
      </c>
      <c r="B74" s="31" t="s">
        <v>125</v>
      </c>
      <c r="C74" s="40">
        <v>1.5</v>
      </c>
      <c r="D74" s="33">
        <v>446.15</v>
      </c>
      <c r="E74" s="34" t="s">
        <v>126</v>
      </c>
      <c r="F74" s="34" t="s">
        <v>127</v>
      </c>
      <c r="G74" s="33">
        <v>669.24</v>
      </c>
      <c r="H74" s="34" t="s">
        <v>128</v>
      </c>
      <c r="I74" s="34" t="s">
        <v>129</v>
      </c>
      <c r="J74" s="34" t="s">
        <v>32</v>
      </c>
      <c r="K74" s="34" t="s">
        <v>33</v>
      </c>
      <c r="L74" s="33">
        <v>15690.41</v>
      </c>
      <c r="M74" s="34" t="s">
        <v>130</v>
      </c>
      <c r="N74" s="34" t="s">
        <v>131</v>
      </c>
    </row>
    <row r="75" spans="1:15" s="2" customFormat="1" ht="14.4" x14ac:dyDescent="0.2">
      <c r="A75" s="35" t="s">
        <v>34</v>
      </c>
      <c r="B75" s="36" t="s">
        <v>132</v>
      </c>
      <c r="C75" s="37"/>
      <c r="D75" s="38">
        <v>1.0900000000000001</v>
      </c>
      <c r="E75" s="39"/>
      <c r="F75" s="39"/>
      <c r="G75" s="39">
        <v>558.55999999999995</v>
      </c>
      <c r="H75" s="39"/>
      <c r="I75" s="39"/>
      <c r="J75" s="39"/>
      <c r="K75" s="38">
        <v>1.0900000000000001</v>
      </c>
      <c r="L75" s="39">
        <v>15728.73</v>
      </c>
      <c r="M75" s="39"/>
      <c r="N75" s="39"/>
      <c r="O75" s="28"/>
    </row>
    <row r="76" spans="1:15" s="2" customFormat="1" ht="14.4" x14ac:dyDescent="0.2">
      <c r="A76" s="35" t="s">
        <v>34</v>
      </c>
      <c r="B76" s="36" t="s">
        <v>133</v>
      </c>
      <c r="C76" s="37"/>
      <c r="D76" s="38">
        <v>0.56999999999999995</v>
      </c>
      <c r="E76" s="39"/>
      <c r="F76" s="39"/>
      <c r="G76" s="39">
        <v>292.08999999999997</v>
      </c>
      <c r="H76" s="39"/>
      <c r="I76" s="39"/>
      <c r="J76" s="39"/>
      <c r="K76" s="38">
        <v>0.56999999999999995</v>
      </c>
      <c r="L76" s="39">
        <v>8225.1200000000008</v>
      </c>
      <c r="M76" s="39"/>
      <c r="N76" s="39"/>
      <c r="O76" s="28"/>
    </row>
    <row r="77" spans="1:15" s="2" customFormat="1" ht="14.4" x14ac:dyDescent="0.2">
      <c r="A77" s="35" t="s">
        <v>34</v>
      </c>
      <c r="B77" s="36" t="s">
        <v>37</v>
      </c>
      <c r="C77" s="37"/>
      <c r="D77" s="39"/>
      <c r="E77" s="39"/>
      <c r="F77" s="39"/>
      <c r="G77" s="39">
        <v>1519.89</v>
      </c>
      <c r="H77" s="39"/>
      <c r="I77" s="39"/>
      <c r="J77" s="39"/>
      <c r="K77" s="39"/>
      <c r="L77" s="39">
        <v>39644.26</v>
      </c>
      <c r="M77" s="39"/>
      <c r="N77" s="39"/>
      <c r="O77" s="28"/>
    </row>
    <row r="78" spans="1:15" s="2" customFormat="1" ht="69" x14ac:dyDescent="0.2">
      <c r="A78" s="30">
        <v>21</v>
      </c>
      <c r="B78" s="31" t="s">
        <v>134</v>
      </c>
      <c r="C78" s="40">
        <v>172</v>
      </c>
      <c r="D78" s="33">
        <v>69.81</v>
      </c>
      <c r="E78" s="34" t="s">
        <v>135</v>
      </c>
      <c r="F78" s="33"/>
      <c r="G78" s="33">
        <v>12007.32</v>
      </c>
      <c r="H78" s="34" t="s">
        <v>136</v>
      </c>
      <c r="I78" s="33"/>
      <c r="J78" s="34" t="s">
        <v>32</v>
      </c>
      <c r="K78" s="34" t="s">
        <v>33</v>
      </c>
      <c r="L78" s="33">
        <v>97379.37</v>
      </c>
      <c r="M78" s="34" t="s">
        <v>137</v>
      </c>
      <c r="N78" s="33"/>
    </row>
    <row r="79" spans="1:15" s="2" customFormat="1" ht="19.95" customHeight="1" x14ac:dyDescent="0.2">
      <c r="A79" s="59" t="s">
        <v>138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1:15" s="2" customFormat="1" ht="55.2" x14ac:dyDescent="0.2">
      <c r="A80" s="30">
        <v>22</v>
      </c>
      <c r="B80" s="31" t="s">
        <v>139</v>
      </c>
      <c r="C80" s="40">
        <v>0.16</v>
      </c>
      <c r="D80" s="33">
        <v>5292.86</v>
      </c>
      <c r="E80" s="34" t="s">
        <v>140</v>
      </c>
      <c r="F80" s="34" t="s">
        <v>141</v>
      </c>
      <c r="G80" s="33">
        <v>846.86</v>
      </c>
      <c r="H80" s="34" t="s">
        <v>142</v>
      </c>
      <c r="I80" s="34" t="s">
        <v>143</v>
      </c>
      <c r="J80" s="34" t="s">
        <v>32</v>
      </c>
      <c r="K80" s="34" t="s">
        <v>33</v>
      </c>
      <c r="L80" s="33">
        <v>10806.19</v>
      </c>
      <c r="M80" s="34" t="s">
        <v>144</v>
      </c>
      <c r="N80" s="34" t="s">
        <v>145</v>
      </c>
    </row>
    <row r="81" spans="1:15" s="2" customFormat="1" ht="14.4" x14ac:dyDescent="0.2">
      <c r="A81" s="35" t="s">
        <v>34</v>
      </c>
      <c r="B81" s="36" t="s">
        <v>146</v>
      </c>
      <c r="C81" s="37"/>
      <c r="D81" s="38">
        <v>1.08</v>
      </c>
      <c r="E81" s="39"/>
      <c r="F81" s="39"/>
      <c r="G81" s="39">
        <v>212.59</v>
      </c>
      <c r="H81" s="39"/>
      <c r="I81" s="39"/>
      <c r="J81" s="39"/>
      <c r="K81" s="38">
        <v>1.08</v>
      </c>
      <c r="L81" s="39">
        <v>5986.36</v>
      </c>
      <c r="M81" s="39"/>
      <c r="N81" s="39"/>
      <c r="O81" s="28"/>
    </row>
    <row r="82" spans="1:15" s="2" customFormat="1" ht="14.4" x14ac:dyDescent="0.2">
      <c r="A82" s="35" t="s">
        <v>34</v>
      </c>
      <c r="B82" s="36" t="s">
        <v>147</v>
      </c>
      <c r="C82" s="37"/>
      <c r="D82" s="38">
        <v>0.55000000000000004</v>
      </c>
      <c r="E82" s="39"/>
      <c r="F82" s="39"/>
      <c r="G82" s="39">
        <v>108.26</v>
      </c>
      <c r="H82" s="39"/>
      <c r="I82" s="39"/>
      <c r="J82" s="39"/>
      <c r="K82" s="38">
        <v>0.55000000000000004</v>
      </c>
      <c r="L82" s="39">
        <v>3048.61</v>
      </c>
      <c r="M82" s="39"/>
      <c r="N82" s="39"/>
      <c r="O82" s="28"/>
    </row>
    <row r="83" spans="1:15" s="2" customFormat="1" ht="14.4" x14ac:dyDescent="0.2">
      <c r="A83" s="35" t="s">
        <v>34</v>
      </c>
      <c r="B83" s="36" t="s">
        <v>37</v>
      </c>
      <c r="C83" s="37"/>
      <c r="D83" s="39"/>
      <c r="E83" s="39"/>
      <c r="F83" s="39"/>
      <c r="G83" s="39">
        <v>1167.71</v>
      </c>
      <c r="H83" s="39"/>
      <c r="I83" s="39"/>
      <c r="J83" s="39"/>
      <c r="K83" s="39"/>
      <c r="L83" s="39">
        <v>19841.16</v>
      </c>
      <c r="M83" s="39"/>
      <c r="N83" s="39"/>
      <c r="O83" s="28"/>
    </row>
    <row r="84" spans="1:15" s="2" customFormat="1" ht="96.6" x14ac:dyDescent="0.2">
      <c r="A84" s="30">
        <v>23</v>
      </c>
      <c r="B84" s="31" t="s">
        <v>148</v>
      </c>
      <c r="C84" s="40">
        <v>-0.1696</v>
      </c>
      <c r="D84" s="33">
        <v>1784</v>
      </c>
      <c r="E84" s="34" t="s">
        <v>149</v>
      </c>
      <c r="F84" s="33"/>
      <c r="G84" s="33">
        <v>-302.57</v>
      </c>
      <c r="H84" s="34" t="s">
        <v>150</v>
      </c>
      <c r="I84" s="33"/>
      <c r="J84" s="34" t="s">
        <v>32</v>
      </c>
      <c r="K84" s="34" t="s">
        <v>33</v>
      </c>
      <c r="L84" s="33">
        <v>-2453.81</v>
      </c>
      <c r="M84" s="34" t="s">
        <v>151</v>
      </c>
      <c r="N84" s="33"/>
    </row>
    <row r="85" spans="1:15" s="2" customFormat="1" ht="82.8" x14ac:dyDescent="0.2">
      <c r="A85" s="41">
        <v>24</v>
      </c>
      <c r="B85" s="42" t="s">
        <v>152</v>
      </c>
      <c r="C85" s="43">
        <v>0.21</v>
      </c>
      <c r="D85" s="44">
        <v>1243</v>
      </c>
      <c r="E85" s="45" t="s">
        <v>153</v>
      </c>
      <c r="F85" s="44"/>
      <c r="G85" s="44">
        <v>261.02999999999997</v>
      </c>
      <c r="H85" s="45" t="s">
        <v>154</v>
      </c>
      <c r="I85" s="44"/>
      <c r="J85" s="45" t="s">
        <v>32</v>
      </c>
      <c r="K85" s="45" t="s">
        <v>33</v>
      </c>
      <c r="L85" s="44">
        <v>2116.9499999999998</v>
      </c>
      <c r="M85" s="45" t="s">
        <v>155</v>
      </c>
      <c r="N85" s="44"/>
    </row>
    <row r="86" spans="1:15" s="2" customFormat="1" ht="13.8" x14ac:dyDescent="0.2">
      <c r="A86" s="61" t="s">
        <v>156</v>
      </c>
      <c r="B86" s="62"/>
      <c r="C86" s="62"/>
      <c r="D86" s="62"/>
      <c r="E86" s="62"/>
      <c r="F86" s="62"/>
      <c r="G86" s="47">
        <v>29119.040000000001</v>
      </c>
      <c r="H86" s="47"/>
      <c r="I86" s="47"/>
      <c r="J86" s="47"/>
      <c r="K86" s="47"/>
      <c r="L86" s="47">
        <v>555799.86</v>
      </c>
      <c r="M86" s="44"/>
      <c r="N86" s="44"/>
    </row>
    <row r="87" spans="1:15" s="2" customFormat="1" ht="22.2" customHeight="1" x14ac:dyDescent="0.2">
      <c r="A87" s="57" t="s">
        <v>157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1:15" s="2" customFormat="1" ht="110.4" x14ac:dyDescent="0.2">
      <c r="A88" s="30">
        <v>25</v>
      </c>
      <c r="B88" s="31" t="s">
        <v>158</v>
      </c>
      <c r="C88" s="32" t="s">
        <v>159</v>
      </c>
      <c r="D88" s="33">
        <v>2751.87</v>
      </c>
      <c r="E88" s="33">
        <v>2751.21</v>
      </c>
      <c r="F88" s="34" t="s">
        <v>160</v>
      </c>
      <c r="G88" s="33">
        <v>123.83</v>
      </c>
      <c r="H88" s="33">
        <v>123.8</v>
      </c>
      <c r="I88" s="34" t="s">
        <v>161</v>
      </c>
      <c r="J88" s="34" t="s">
        <v>32</v>
      </c>
      <c r="K88" s="34" t="s">
        <v>33</v>
      </c>
      <c r="L88" s="33">
        <v>3486.65</v>
      </c>
      <c r="M88" s="33">
        <v>3486.33</v>
      </c>
      <c r="N88" s="34" t="s">
        <v>162</v>
      </c>
    </row>
    <row r="89" spans="1:15" s="2" customFormat="1" ht="14.4" x14ac:dyDescent="0.2">
      <c r="A89" s="35" t="s">
        <v>34</v>
      </c>
      <c r="B89" s="36" t="s">
        <v>163</v>
      </c>
      <c r="C89" s="37"/>
      <c r="D89" s="38">
        <v>0.87</v>
      </c>
      <c r="E89" s="39"/>
      <c r="F89" s="39"/>
      <c r="G89" s="39">
        <v>107.71</v>
      </c>
      <c r="H89" s="39"/>
      <c r="I89" s="39"/>
      <c r="J89" s="39"/>
      <c r="K89" s="38">
        <v>0.87</v>
      </c>
      <c r="L89" s="39">
        <v>3033.24</v>
      </c>
      <c r="M89" s="39"/>
      <c r="N89" s="39"/>
      <c r="O89" s="28"/>
    </row>
    <row r="90" spans="1:15" s="2" customFormat="1" ht="14.4" x14ac:dyDescent="0.2">
      <c r="A90" s="35" t="s">
        <v>34</v>
      </c>
      <c r="B90" s="36" t="s">
        <v>164</v>
      </c>
      <c r="C90" s="37"/>
      <c r="D90" s="38">
        <v>0.4</v>
      </c>
      <c r="E90" s="39"/>
      <c r="F90" s="39"/>
      <c r="G90" s="39">
        <v>49.52</v>
      </c>
      <c r="H90" s="39"/>
      <c r="I90" s="39"/>
      <c r="J90" s="39"/>
      <c r="K90" s="38">
        <v>0.4</v>
      </c>
      <c r="L90" s="39">
        <v>1394.59</v>
      </c>
      <c r="M90" s="39"/>
      <c r="N90" s="39"/>
      <c r="O90" s="28"/>
    </row>
    <row r="91" spans="1:15" s="2" customFormat="1" ht="14.4" x14ac:dyDescent="0.2">
      <c r="A91" s="35" t="s">
        <v>34</v>
      </c>
      <c r="B91" s="36" t="s">
        <v>37</v>
      </c>
      <c r="C91" s="37"/>
      <c r="D91" s="39"/>
      <c r="E91" s="39"/>
      <c r="F91" s="39"/>
      <c r="G91" s="39">
        <v>281.06</v>
      </c>
      <c r="H91" s="39"/>
      <c r="I91" s="39"/>
      <c r="J91" s="39"/>
      <c r="K91" s="39"/>
      <c r="L91" s="39">
        <v>7914.48</v>
      </c>
      <c r="M91" s="39"/>
      <c r="N91" s="39"/>
      <c r="O91" s="28"/>
    </row>
    <row r="92" spans="1:15" s="2" customFormat="1" ht="110.4" x14ac:dyDescent="0.2">
      <c r="A92" s="30">
        <v>26</v>
      </c>
      <c r="B92" s="31" t="s">
        <v>165</v>
      </c>
      <c r="C92" s="40">
        <v>0.04</v>
      </c>
      <c r="D92" s="33">
        <v>5641.72</v>
      </c>
      <c r="E92" s="34" t="s">
        <v>166</v>
      </c>
      <c r="F92" s="34" t="s">
        <v>167</v>
      </c>
      <c r="G92" s="33">
        <v>225.68</v>
      </c>
      <c r="H92" s="34" t="s">
        <v>168</v>
      </c>
      <c r="I92" s="34" t="s">
        <v>169</v>
      </c>
      <c r="J92" s="34" t="s">
        <v>32</v>
      </c>
      <c r="K92" s="34" t="s">
        <v>33</v>
      </c>
      <c r="L92" s="33">
        <v>3523.65</v>
      </c>
      <c r="M92" s="34" t="s">
        <v>170</v>
      </c>
      <c r="N92" s="34" t="s">
        <v>171</v>
      </c>
    </row>
    <row r="93" spans="1:15" s="2" customFormat="1" ht="14.4" x14ac:dyDescent="0.2">
      <c r="A93" s="35" t="s">
        <v>34</v>
      </c>
      <c r="B93" s="36" t="s">
        <v>172</v>
      </c>
      <c r="C93" s="37"/>
      <c r="D93" s="39" t="s">
        <v>173</v>
      </c>
      <c r="E93" s="39"/>
      <c r="F93" s="39"/>
      <c r="G93" s="39">
        <v>71.709999999999994</v>
      </c>
      <c r="H93" s="39"/>
      <c r="I93" s="39"/>
      <c r="J93" s="39"/>
      <c r="K93" s="39" t="s">
        <v>173</v>
      </c>
      <c r="L93" s="39">
        <v>2019.32</v>
      </c>
      <c r="M93" s="39"/>
      <c r="N93" s="39"/>
      <c r="O93" s="28"/>
    </row>
    <row r="94" spans="1:15" s="2" customFormat="1" ht="14.4" x14ac:dyDescent="0.2">
      <c r="A94" s="35" t="s">
        <v>34</v>
      </c>
      <c r="B94" s="36" t="s">
        <v>174</v>
      </c>
      <c r="C94" s="37"/>
      <c r="D94" s="39" t="s">
        <v>175</v>
      </c>
      <c r="E94" s="39"/>
      <c r="F94" s="39"/>
      <c r="G94" s="39">
        <v>38.51</v>
      </c>
      <c r="H94" s="39"/>
      <c r="I94" s="39"/>
      <c r="J94" s="39"/>
      <c r="K94" s="39" t="s">
        <v>175</v>
      </c>
      <c r="L94" s="39">
        <v>1084.45</v>
      </c>
      <c r="M94" s="39"/>
      <c r="N94" s="39"/>
      <c r="O94" s="28"/>
    </row>
    <row r="95" spans="1:15" s="2" customFormat="1" ht="14.4" x14ac:dyDescent="0.2">
      <c r="A95" s="35" t="s">
        <v>34</v>
      </c>
      <c r="B95" s="36" t="s">
        <v>37</v>
      </c>
      <c r="C95" s="37"/>
      <c r="D95" s="39"/>
      <c r="E95" s="39"/>
      <c r="F95" s="39"/>
      <c r="G95" s="39">
        <v>335.9</v>
      </c>
      <c r="H95" s="39"/>
      <c r="I95" s="39"/>
      <c r="J95" s="39"/>
      <c r="K95" s="39"/>
      <c r="L95" s="39">
        <v>6627.42</v>
      </c>
      <c r="M95" s="39"/>
      <c r="N95" s="39"/>
      <c r="O95" s="28"/>
    </row>
    <row r="96" spans="1:15" s="2" customFormat="1" ht="69" x14ac:dyDescent="0.2">
      <c r="A96" s="30">
        <v>27</v>
      </c>
      <c r="B96" s="31" t="s">
        <v>176</v>
      </c>
      <c r="C96" s="40">
        <v>4.0599999999999996</v>
      </c>
      <c r="D96" s="33">
        <v>592.76</v>
      </c>
      <c r="E96" s="34" t="s">
        <v>177</v>
      </c>
      <c r="F96" s="33"/>
      <c r="G96" s="33">
        <v>2406.61</v>
      </c>
      <c r="H96" s="34" t="s">
        <v>178</v>
      </c>
      <c r="I96" s="33"/>
      <c r="J96" s="34" t="s">
        <v>32</v>
      </c>
      <c r="K96" s="34" t="s">
        <v>33</v>
      </c>
      <c r="L96" s="33">
        <v>19517.57</v>
      </c>
      <c r="M96" s="34" t="s">
        <v>179</v>
      </c>
      <c r="N96" s="33"/>
    </row>
    <row r="97" spans="1:15" s="2" customFormat="1" ht="110.4" x14ac:dyDescent="0.2">
      <c r="A97" s="30">
        <v>28</v>
      </c>
      <c r="B97" s="31" t="s">
        <v>180</v>
      </c>
      <c r="C97" s="40">
        <v>6.5000000000000002E-2</v>
      </c>
      <c r="D97" s="33">
        <v>4672.2299999999996</v>
      </c>
      <c r="E97" s="34" t="s">
        <v>181</v>
      </c>
      <c r="F97" s="33"/>
      <c r="G97" s="33">
        <v>303.69</v>
      </c>
      <c r="H97" s="34" t="s">
        <v>182</v>
      </c>
      <c r="I97" s="33"/>
      <c r="J97" s="34" t="s">
        <v>183</v>
      </c>
      <c r="K97" s="34" t="s">
        <v>183</v>
      </c>
      <c r="L97" s="33">
        <v>303.69</v>
      </c>
      <c r="M97" s="34" t="s">
        <v>182</v>
      </c>
      <c r="N97" s="33"/>
    </row>
    <row r="98" spans="1:15" s="2" customFormat="1" ht="55.2" x14ac:dyDescent="0.2">
      <c r="A98" s="30">
        <v>29</v>
      </c>
      <c r="B98" s="31" t="s">
        <v>184</v>
      </c>
      <c r="C98" s="40">
        <v>16.72</v>
      </c>
      <c r="D98" s="33">
        <v>122.56</v>
      </c>
      <c r="E98" s="33">
        <v>62.91</v>
      </c>
      <c r="F98" s="33">
        <v>59.65</v>
      </c>
      <c r="G98" s="33">
        <v>2049.21</v>
      </c>
      <c r="H98" s="33">
        <v>1051.8599999999999</v>
      </c>
      <c r="I98" s="33">
        <v>997.35</v>
      </c>
      <c r="J98" s="34" t="s">
        <v>32</v>
      </c>
      <c r="K98" s="34" t="s">
        <v>33</v>
      </c>
      <c r="L98" s="33">
        <v>40351.699999999997</v>
      </c>
      <c r="M98" s="33">
        <v>29620.240000000002</v>
      </c>
      <c r="N98" s="33">
        <v>10731.46</v>
      </c>
    </row>
    <row r="99" spans="1:15" s="2" customFormat="1" ht="14.4" x14ac:dyDescent="0.2">
      <c r="A99" s="35" t="s">
        <v>34</v>
      </c>
      <c r="B99" s="36" t="s">
        <v>185</v>
      </c>
      <c r="C99" s="37"/>
      <c r="D99" s="38">
        <v>0.91</v>
      </c>
      <c r="E99" s="39"/>
      <c r="F99" s="39"/>
      <c r="G99" s="39">
        <v>957.19</v>
      </c>
      <c r="H99" s="39"/>
      <c r="I99" s="39"/>
      <c r="J99" s="39"/>
      <c r="K99" s="38">
        <v>0.91</v>
      </c>
      <c r="L99" s="39">
        <v>26954.42</v>
      </c>
      <c r="M99" s="39"/>
      <c r="N99" s="39"/>
      <c r="O99" s="28"/>
    </row>
    <row r="100" spans="1:15" s="2" customFormat="1" ht="14.4" x14ac:dyDescent="0.2">
      <c r="A100" s="35" t="s">
        <v>34</v>
      </c>
      <c r="B100" s="36" t="s">
        <v>186</v>
      </c>
      <c r="C100" s="37"/>
      <c r="D100" s="38">
        <v>0.52</v>
      </c>
      <c r="E100" s="39"/>
      <c r="F100" s="39"/>
      <c r="G100" s="39">
        <v>546.97</v>
      </c>
      <c r="H100" s="39"/>
      <c r="I100" s="39"/>
      <c r="J100" s="39"/>
      <c r="K100" s="38">
        <v>0.52</v>
      </c>
      <c r="L100" s="39">
        <v>15402.52</v>
      </c>
      <c r="M100" s="39"/>
      <c r="N100" s="39"/>
      <c r="O100" s="28"/>
    </row>
    <row r="101" spans="1:15" s="2" customFormat="1" ht="14.4" x14ac:dyDescent="0.2">
      <c r="A101" s="35" t="s">
        <v>34</v>
      </c>
      <c r="B101" s="36" t="s">
        <v>37</v>
      </c>
      <c r="C101" s="37"/>
      <c r="D101" s="39"/>
      <c r="E101" s="39"/>
      <c r="F101" s="39"/>
      <c r="G101" s="39">
        <v>3553.37</v>
      </c>
      <c r="H101" s="39"/>
      <c r="I101" s="39"/>
      <c r="J101" s="39"/>
      <c r="K101" s="39"/>
      <c r="L101" s="39">
        <v>82708.639999999999</v>
      </c>
      <c r="M101" s="39"/>
      <c r="N101" s="39"/>
      <c r="O101" s="28"/>
    </row>
    <row r="102" spans="1:15" s="2" customFormat="1" ht="82.8" x14ac:dyDescent="0.2">
      <c r="A102" s="30">
        <v>30</v>
      </c>
      <c r="B102" s="31" t="s">
        <v>187</v>
      </c>
      <c r="C102" s="40">
        <v>0.92</v>
      </c>
      <c r="D102" s="33">
        <v>948.38</v>
      </c>
      <c r="E102" s="34" t="s">
        <v>188</v>
      </c>
      <c r="F102" s="34" t="s">
        <v>189</v>
      </c>
      <c r="G102" s="33">
        <v>872.51</v>
      </c>
      <c r="H102" s="34" t="s">
        <v>190</v>
      </c>
      <c r="I102" s="34" t="s">
        <v>191</v>
      </c>
      <c r="J102" s="34" t="s">
        <v>32</v>
      </c>
      <c r="K102" s="34" t="s">
        <v>33</v>
      </c>
      <c r="L102" s="33">
        <v>18648.810000000001</v>
      </c>
      <c r="M102" s="34" t="s">
        <v>192</v>
      </c>
      <c r="N102" s="34" t="s">
        <v>193</v>
      </c>
    </row>
    <row r="103" spans="1:15" s="2" customFormat="1" ht="14.4" x14ac:dyDescent="0.2">
      <c r="A103" s="35" t="s">
        <v>34</v>
      </c>
      <c r="B103" s="36" t="s">
        <v>194</v>
      </c>
      <c r="C103" s="37"/>
      <c r="D103" s="38">
        <v>0.92</v>
      </c>
      <c r="E103" s="39"/>
      <c r="F103" s="39"/>
      <c r="G103" s="39">
        <v>531.36</v>
      </c>
      <c r="H103" s="39"/>
      <c r="I103" s="39"/>
      <c r="J103" s="39"/>
      <c r="K103" s="38">
        <v>0.92</v>
      </c>
      <c r="L103" s="39">
        <v>14963.14</v>
      </c>
      <c r="M103" s="39"/>
      <c r="N103" s="39"/>
      <c r="O103" s="28"/>
    </row>
    <row r="104" spans="1:15" s="2" customFormat="1" ht="14.4" x14ac:dyDescent="0.2">
      <c r="A104" s="35" t="s">
        <v>34</v>
      </c>
      <c r="B104" s="36" t="s">
        <v>195</v>
      </c>
      <c r="C104" s="37"/>
      <c r="D104" s="38">
        <v>0.52</v>
      </c>
      <c r="E104" s="39"/>
      <c r="F104" s="39"/>
      <c r="G104" s="39">
        <v>300.33999999999997</v>
      </c>
      <c r="H104" s="39"/>
      <c r="I104" s="39"/>
      <c r="J104" s="39"/>
      <c r="K104" s="38">
        <v>0.52</v>
      </c>
      <c r="L104" s="39">
        <v>8457.43</v>
      </c>
      <c r="M104" s="39"/>
      <c r="N104" s="39"/>
      <c r="O104" s="28"/>
    </row>
    <row r="105" spans="1:15" s="2" customFormat="1" ht="14.4" x14ac:dyDescent="0.2">
      <c r="A105" s="35" t="s">
        <v>34</v>
      </c>
      <c r="B105" s="36" t="s">
        <v>37</v>
      </c>
      <c r="C105" s="37"/>
      <c r="D105" s="39"/>
      <c r="E105" s="39"/>
      <c r="F105" s="39"/>
      <c r="G105" s="39">
        <v>1704.21</v>
      </c>
      <c r="H105" s="39"/>
      <c r="I105" s="39"/>
      <c r="J105" s="39"/>
      <c r="K105" s="39"/>
      <c r="L105" s="39">
        <v>42069.38</v>
      </c>
      <c r="M105" s="39"/>
      <c r="N105" s="39"/>
      <c r="O105" s="28"/>
    </row>
    <row r="106" spans="1:15" s="2" customFormat="1" ht="69" x14ac:dyDescent="0.2">
      <c r="A106" s="30">
        <v>31</v>
      </c>
      <c r="B106" s="31" t="s">
        <v>196</v>
      </c>
      <c r="C106" s="40">
        <v>16.8</v>
      </c>
      <c r="D106" s="33">
        <v>73.89</v>
      </c>
      <c r="E106" s="34" t="s">
        <v>197</v>
      </c>
      <c r="F106" s="34" t="s">
        <v>198</v>
      </c>
      <c r="G106" s="33">
        <v>1241.3499999999999</v>
      </c>
      <c r="H106" s="34" t="s">
        <v>199</v>
      </c>
      <c r="I106" s="34" t="s">
        <v>200</v>
      </c>
      <c r="J106" s="34" t="s">
        <v>32</v>
      </c>
      <c r="K106" s="34" t="s">
        <v>33</v>
      </c>
      <c r="L106" s="33">
        <v>24314.95</v>
      </c>
      <c r="M106" s="34" t="s">
        <v>201</v>
      </c>
      <c r="N106" s="34" t="s">
        <v>202</v>
      </c>
    </row>
    <row r="107" spans="1:15" s="2" customFormat="1" ht="14.4" x14ac:dyDescent="0.2">
      <c r="A107" s="35" t="s">
        <v>34</v>
      </c>
      <c r="B107" s="36" t="s">
        <v>203</v>
      </c>
      <c r="C107" s="37"/>
      <c r="D107" s="39" t="s">
        <v>204</v>
      </c>
      <c r="E107" s="39"/>
      <c r="F107" s="39"/>
      <c r="G107" s="39">
        <v>717.33</v>
      </c>
      <c r="H107" s="39"/>
      <c r="I107" s="39"/>
      <c r="J107" s="39"/>
      <c r="K107" s="39" t="s">
        <v>204</v>
      </c>
      <c r="L107" s="39">
        <v>20200.25</v>
      </c>
      <c r="M107" s="39"/>
      <c r="N107" s="39"/>
      <c r="O107" s="28"/>
    </row>
    <row r="108" spans="1:15" s="2" customFormat="1" ht="14.4" x14ac:dyDescent="0.2">
      <c r="A108" s="35" t="s">
        <v>34</v>
      </c>
      <c r="B108" s="36" t="s">
        <v>205</v>
      </c>
      <c r="C108" s="37"/>
      <c r="D108" s="39" t="s">
        <v>206</v>
      </c>
      <c r="E108" s="39"/>
      <c r="F108" s="39"/>
      <c r="G108" s="39">
        <v>424.97</v>
      </c>
      <c r="H108" s="39"/>
      <c r="I108" s="39"/>
      <c r="J108" s="39"/>
      <c r="K108" s="39" t="s">
        <v>206</v>
      </c>
      <c r="L108" s="39">
        <v>11967.12</v>
      </c>
      <c r="M108" s="39"/>
      <c r="N108" s="39"/>
      <c r="O108" s="28"/>
    </row>
    <row r="109" spans="1:15" s="2" customFormat="1" ht="14.4" x14ac:dyDescent="0.2">
      <c r="A109" s="35" t="s">
        <v>34</v>
      </c>
      <c r="B109" s="36" t="s">
        <v>37</v>
      </c>
      <c r="C109" s="37"/>
      <c r="D109" s="39"/>
      <c r="E109" s="39"/>
      <c r="F109" s="39"/>
      <c r="G109" s="39">
        <v>2383.65</v>
      </c>
      <c r="H109" s="39"/>
      <c r="I109" s="39"/>
      <c r="J109" s="39"/>
      <c r="K109" s="39"/>
      <c r="L109" s="39">
        <v>56482.32</v>
      </c>
      <c r="M109" s="39"/>
      <c r="N109" s="39"/>
      <c r="O109" s="28"/>
    </row>
    <row r="110" spans="1:15" s="2" customFormat="1" ht="69" x14ac:dyDescent="0.2">
      <c r="A110" s="30">
        <v>32</v>
      </c>
      <c r="B110" s="31" t="s">
        <v>207</v>
      </c>
      <c r="C110" s="40">
        <v>4.032</v>
      </c>
      <c r="D110" s="33">
        <v>485.9</v>
      </c>
      <c r="E110" s="34" t="s">
        <v>208</v>
      </c>
      <c r="F110" s="33"/>
      <c r="G110" s="33">
        <v>1959.15</v>
      </c>
      <c r="H110" s="34" t="s">
        <v>209</v>
      </c>
      <c r="I110" s="33"/>
      <c r="J110" s="34" t="s">
        <v>32</v>
      </c>
      <c r="K110" s="34" t="s">
        <v>33</v>
      </c>
      <c r="L110" s="33">
        <v>15888.7</v>
      </c>
      <c r="M110" s="34" t="s">
        <v>210</v>
      </c>
      <c r="N110" s="33"/>
    </row>
    <row r="111" spans="1:15" s="2" customFormat="1" ht="69" x14ac:dyDescent="0.2">
      <c r="A111" s="30">
        <v>33</v>
      </c>
      <c r="B111" s="31" t="s">
        <v>211</v>
      </c>
      <c r="C111" s="40">
        <v>6.3840000000000003</v>
      </c>
      <c r="D111" s="33">
        <v>1066.1400000000001</v>
      </c>
      <c r="E111" s="34" t="s">
        <v>212</v>
      </c>
      <c r="F111" s="33"/>
      <c r="G111" s="33">
        <v>6806.24</v>
      </c>
      <c r="H111" s="34" t="s">
        <v>213</v>
      </c>
      <c r="I111" s="33"/>
      <c r="J111" s="34" t="s">
        <v>32</v>
      </c>
      <c r="K111" s="34" t="s">
        <v>33</v>
      </c>
      <c r="L111" s="33">
        <v>55198.59</v>
      </c>
      <c r="M111" s="34" t="s">
        <v>214</v>
      </c>
      <c r="N111" s="33"/>
    </row>
    <row r="112" spans="1:15" s="2" customFormat="1" ht="138" x14ac:dyDescent="0.2">
      <c r="A112" s="30">
        <v>34</v>
      </c>
      <c r="B112" s="31" t="s">
        <v>215</v>
      </c>
      <c r="C112" s="40">
        <v>0.55000000000000004</v>
      </c>
      <c r="D112" s="33">
        <v>1725.55</v>
      </c>
      <c r="E112" s="34" t="s">
        <v>216</v>
      </c>
      <c r="F112" s="34" t="s">
        <v>217</v>
      </c>
      <c r="G112" s="33">
        <v>949.05</v>
      </c>
      <c r="H112" s="34" t="s">
        <v>218</v>
      </c>
      <c r="I112" s="34" t="s">
        <v>219</v>
      </c>
      <c r="J112" s="34" t="s">
        <v>32</v>
      </c>
      <c r="K112" s="34" t="s">
        <v>33</v>
      </c>
      <c r="L112" s="33">
        <v>15648.26</v>
      </c>
      <c r="M112" s="34" t="s">
        <v>220</v>
      </c>
      <c r="N112" s="34" t="s">
        <v>221</v>
      </c>
    </row>
    <row r="113" spans="1:15" s="2" customFormat="1" ht="14.4" x14ac:dyDescent="0.2">
      <c r="A113" s="35" t="s">
        <v>34</v>
      </c>
      <c r="B113" s="36" t="s">
        <v>222</v>
      </c>
      <c r="C113" s="37"/>
      <c r="D113" s="39" t="s">
        <v>223</v>
      </c>
      <c r="E113" s="39"/>
      <c r="F113" s="39"/>
      <c r="G113" s="39">
        <v>380.36</v>
      </c>
      <c r="H113" s="39"/>
      <c r="I113" s="39"/>
      <c r="J113" s="39"/>
      <c r="K113" s="39" t="s">
        <v>223</v>
      </c>
      <c r="L113" s="39">
        <v>10710.88</v>
      </c>
      <c r="M113" s="39"/>
      <c r="N113" s="39"/>
      <c r="O113" s="28"/>
    </row>
    <row r="114" spans="1:15" s="2" customFormat="1" ht="14.4" x14ac:dyDescent="0.2">
      <c r="A114" s="35" t="s">
        <v>34</v>
      </c>
      <c r="B114" s="36" t="s">
        <v>224</v>
      </c>
      <c r="C114" s="37"/>
      <c r="D114" s="39" t="s">
        <v>225</v>
      </c>
      <c r="E114" s="39"/>
      <c r="F114" s="39"/>
      <c r="G114" s="39">
        <v>176.02</v>
      </c>
      <c r="H114" s="39"/>
      <c r="I114" s="39"/>
      <c r="J114" s="39"/>
      <c r="K114" s="39" t="s">
        <v>225</v>
      </c>
      <c r="L114" s="39">
        <v>4956.76</v>
      </c>
      <c r="M114" s="39"/>
      <c r="N114" s="39"/>
      <c r="O114" s="28"/>
    </row>
    <row r="115" spans="1:15" s="2" customFormat="1" ht="14.4" x14ac:dyDescent="0.2">
      <c r="A115" s="35" t="s">
        <v>34</v>
      </c>
      <c r="B115" s="36" t="s">
        <v>37</v>
      </c>
      <c r="C115" s="37"/>
      <c r="D115" s="39"/>
      <c r="E115" s="39"/>
      <c r="F115" s="39"/>
      <c r="G115" s="39">
        <v>1505.43</v>
      </c>
      <c r="H115" s="39"/>
      <c r="I115" s="39"/>
      <c r="J115" s="39"/>
      <c r="K115" s="39"/>
      <c r="L115" s="39">
        <v>31315.9</v>
      </c>
      <c r="M115" s="39"/>
      <c r="N115" s="39"/>
      <c r="O115" s="28"/>
    </row>
    <row r="116" spans="1:15" s="2" customFormat="1" ht="82.8" x14ac:dyDescent="0.2">
      <c r="A116" s="30">
        <v>35</v>
      </c>
      <c r="B116" s="31" t="s">
        <v>226</v>
      </c>
      <c r="C116" s="40">
        <v>0.55000000000000004</v>
      </c>
      <c r="D116" s="33">
        <v>640.62</v>
      </c>
      <c r="E116" s="34" t="s">
        <v>227</v>
      </c>
      <c r="F116" s="34" t="s">
        <v>228</v>
      </c>
      <c r="G116" s="33">
        <v>352.35</v>
      </c>
      <c r="H116" s="34" t="s">
        <v>229</v>
      </c>
      <c r="I116" s="34" t="s">
        <v>230</v>
      </c>
      <c r="J116" s="34" t="s">
        <v>32</v>
      </c>
      <c r="K116" s="34" t="s">
        <v>33</v>
      </c>
      <c r="L116" s="33">
        <v>6730.53</v>
      </c>
      <c r="M116" s="34" t="s">
        <v>231</v>
      </c>
      <c r="N116" s="34" t="s">
        <v>232</v>
      </c>
    </row>
    <row r="117" spans="1:15" s="2" customFormat="1" ht="14.4" x14ac:dyDescent="0.2">
      <c r="A117" s="35" t="s">
        <v>34</v>
      </c>
      <c r="B117" s="36" t="s">
        <v>233</v>
      </c>
      <c r="C117" s="37"/>
      <c r="D117" s="39" t="s">
        <v>223</v>
      </c>
      <c r="E117" s="39"/>
      <c r="F117" s="39"/>
      <c r="G117" s="39">
        <v>174.17</v>
      </c>
      <c r="H117" s="39"/>
      <c r="I117" s="39"/>
      <c r="J117" s="39"/>
      <c r="K117" s="39" t="s">
        <v>223</v>
      </c>
      <c r="L117" s="39">
        <v>4904.37</v>
      </c>
      <c r="M117" s="39"/>
      <c r="N117" s="39"/>
      <c r="O117" s="28"/>
    </row>
    <row r="118" spans="1:15" s="2" customFormat="1" ht="14.4" x14ac:dyDescent="0.2">
      <c r="A118" s="35" t="s">
        <v>34</v>
      </c>
      <c r="B118" s="36" t="s">
        <v>234</v>
      </c>
      <c r="C118" s="37"/>
      <c r="D118" s="39" t="s">
        <v>225</v>
      </c>
      <c r="E118" s="39"/>
      <c r="F118" s="39"/>
      <c r="G118" s="39">
        <v>80.599999999999994</v>
      </c>
      <c r="H118" s="39"/>
      <c r="I118" s="39"/>
      <c r="J118" s="39"/>
      <c r="K118" s="39" t="s">
        <v>225</v>
      </c>
      <c r="L118" s="39">
        <v>2269.63</v>
      </c>
      <c r="M118" s="39"/>
      <c r="N118" s="39"/>
      <c r="O118" s="28"/>
    </row>
    <row r="119" spans="1:15" s="2" customFormat="1" ht="14.4" x14ac:dyDescent="0.2">
      <c r="A119" s="35" t="s">
        <v>34</v>
      </c>
      <c r="B119" s="36" t="s">
        <v>37</v>
      </c>
      <c r="C119" s="37"/>
      <c r="D119" s="39"/>
      <c r="E119" s="39"/>
      <c r="F119" s="39"/>
      <c r="G119" s="39">
        <v>607.12</v>
      </c>
      <c r="H119" s="39"/>
      <c r="I119" s="39"/>
      <c r="J119" s="39"/>
      <c r="K119" s="39"/>
      <c r="L119" s="39">
        <v>13904.53</v>
      </c>
      <c r="M119" s="39"/>
      <c r="N119" s="39"/>
      <c r="O119" s="28"/>
    </row>
    <row r="120" spans="1:15" s="2" customFormat="1" ht="69" x14ac:dyDescent="0.2">
      <c r="A120" s="41">
        <v>36</v>
      </c>
      <c r="B120" s="42" t="s">
        <v>235</v>
      </c>
      <c r="C120" s="43">
        <v>3.465E-2</v>
      </c>
      <c r="D120" s="44">
        <v>25130</v>
      </c>
      <c r="E120" s="45" t="s">
        <v>236</v>
      </c>
      <c r="F120" s="44"/>
      <c r="G120" s="44">
        <v>870.75</v>
      </c>
      <c r="H120" s="45" t="s">
        <v>237</v>
      </c>
      <c r="I120" s="44"/>
      <c r="J120" s="45" t="s">
        <v>32</v>
      </c>
      <c r="K120" s="45" t="s">
        <v>33</v>
      </c>
      <c r="L120" s="44">
        <v>7061.82</v>
      </c>
      <c r="M120" s="45" t="s">
        <v>238</v>
      </c>
      <c r="N120" s="44"/>
    </row>
    <row r="121" spans="1:15" s="2" customFormat="1" ht="13.8" x14ac:dyDescent="0.2">
      <c r="A121" s="61" t="s">
        <v>239</v>
      </c>
      <c r="B121" s="62"/>
      <c r="C121" s="62"/>
      <c r="D121" s="62"/>
      <c r="E121" s="62"/>
      <c r="F121" s="62"/>
      <c r="G121" s="47">
        <v>22717.18</v>
      </c>
      <c r="H121" s="47"/>
      <c r="I121" s="47"/>
      <c r="J121" s="47"/>
      <c r="K121" s="47"/>
      <c r="L121" s="47">
        <v>338993.04</v>
      </c>
      <c r="M121" s="44"/>
      <c r="N121" s="44"/>
    </row>
    <row r="122" spans="1:15" s="2" customFormat="1" ht="27.6" x14ac:dyDescent="0.2">
      <c r="A122" s="63" t="s">
        <v>240</v>
      </c>
      <c r="B122" s="64"/>
      <c r="C122" s="64"/>
      <c r="D122" s="64"/>
      <c r="E122" s="64"/>
      <c r="F122" s="64"/>
      <c r="G122" s="33">
        <v>40639.71</v>
      </c>
      <c r="H122" s="34" t="s">
        <v>241</v>
      </c>
      <c r="I122" s="34" t="s">
        <v>242</v>
      </c>
      <c r="J122" s="33"/>
      <c r="K122" s="33"/>
      <c r="L122" s="33">
        <v>579500.37</v>
      </c>
      <c r="M122" s="34" t="s">
        <v>243</v>
      </c>
      <c r="N122" s="34" t="s">
        <v>244</v>
      </c>
    </row>
    <row r="123" spans="1:15" s="2" customFormat="1" ht="13.8" x14ac:dyDescent="0.2">
      <c r="A123" s="63" t="s">
        <v>245</v>
      </c>
      <c r="B123" s="64"/>
      <c r="C123" s="64"/>
      <c r="D123" s="64"/>
      <c r="E123" s="64"/>
      <c r="F123" s="64"/>
      <c r="G123" s="33"/>
      <c r="H123" s="33"/>
      <c r="I123" s="33"/>
      <c r="J123" s="33"/>
      <c r="K123" s="33"/>
      <c r="L123" s="33"/>
      <c r="M123" s="33"/>
      <c r="N123" s="33"/>
    </row>
    <row r="124" spans="1:15" s="2" customFormat="1" ht="13.8" x14ac:dyDescent="0.2">
      <c r="A124" s="63" t="s">
        <v>246</v>
      </c>
      <c r="B124" s="64"/>
      <c r="C124" s="64"/>
      <c r="D124" s="64"/>
      <c r="E124" s="64"/>
      <c r="F124" s="64"/>
      <c r="G124" s="33">
        <v>7610.46</v>
      </c>
      <c r="H124" s="33"/>
      <c r="I124" s="33"/>
      <c r="J124" s="33"/>
      <c r="K124" s="33"/>
      <c r="L124" s="33">
        <v>214309.25</v>
      </c>
      <c r="M124" s="33"/>
      <c r="N124" s="33"/>
    </row>
    <row r="125" spans="1:15" s="2" customFormat="1" ht="13.8" x14ac:dyDescent="0.2">
      <c r="A125" s="63" t="s">
        <v>247</v>
      </c>
      <c r="B125" s="64"/>
      <c r="C125" s="64"/>
      <c r="D125" s="64"/>
      <c r="E125" s="64"/>
      <c r="F125" s="64"/>
      <c r="G125" s="33">
        <v>30164.65</v>
      </c>
      <c r="H125" s="33"/>
      <c r="I125" s="33"/>
      <c r="J125" s="33"/>
      <c r="K125" s="33"/>
      <c r="L125" s="33">
        <v>338024.6</v>
      </c>
      <c r="M125" s="33"/>
      <c r="N125" s="33"/>
    </row>
    <row r="126" spans="1:15" s="2" customFormat="1" ht="13.8" x14ac:dyDescent="0.2">
      <c r="A126" s="63" t="s">
        <v>248</v>
      </c>
      <c r="B126" s="64"/>
      <c r="C126" s="64"/>
      <c r="D126" s="64"/>
      <c r="E126" s="64"/>
      <c r="F126" s="64"/>
      <c r="G126" s="33">
        <v>3074.77</v>
      </c>
      <c r="H126" s="33"/>
      <c r="I126" s="33"/>
      <c r="J126" s="33"/>
      <c r="K126" s="33"/>
      <c r="L126" s="33">
        <v>33084.57</v>
      </c>
      <c r="M126" s="33"/>
      <c r="N126" s="33"/>
    </row>
    <row r="127" spans="1:15" s="2" customFormat="1" ht="13.8" x14ac:dyDescent="0.2">
      <c r="A127" s="65" t="s">
        <v>249</v>
      </c>
      <c r="B127" s="66"/>
      <c r="C127" s="66"/>
      <c r="D127" s="66"/>
      <c r="E127" s="66"/>
      <c r="F127" s="66"/>
      <c r="G127" s="46">
        <v>7226.08</v>
      </c>
      <c r="H127" s="46"/>
      <c r="I127" s="46"/>
      <c r="J127" s="46"/>
      <c r="K127" s="46"/>
      <c r="L127" s="46">
        <v>203485.6</v>
      </c>
      <c r="M127" s="46"/>
      <c r="N127" s="46"/>
    </row>
    <row r="128" spans="1:15" s="2" customFormat="1" ht="13.8" x14ac:dyDescent="0.2">
      <c r="A128" s="65" t="s">
        <v>250</v>
      </c>
      <c r="B128" s="66"/>
      <c r="C128" s="66"/>
      <c r="D128" s="66"/>
      <c r="E128" s="66"/>
      <c r="F128" s="66"/>
      <c r="G128" s="46">
        <v>3970.43</v>
      </c>
      <c r="H128" s="46"/>
      <c r="I128" s="46"/>
      <c r="J128" s="46"/>
      <c r="K128" s="46"/>
      <c r="L128" s="46">
        <v>111806.93</v>
      </c>
      <c r="M128" s="46"/>
      <c r="N128" s="46"/>
    </row>
    <row r="129" spans="1:14" s="2" customFormat="1" ht="13.8" x14ac:dyDescent="0.2">
      <c r="A129" s="65" t="s">
        <v>251</v>
      </c>
      <c r="B129" s="66"/>
      <c r="C129" s="66"/>
      <c r="D129" s="66"/>
      <c r="E129" s="66"/>
      <c r="F129" s="66"/>
      <c r="G129" s="46"/>
      <c r="H129" s="46"/>
      <c r="I129" s="46"/>
      <c r="J129" s="46"/>
      <c r="K129" s="46"/>
      <c r="L129" s="46"/>
      <c r="M129" s="46"/>
      <c r="N129" s="46"/>
    </row>
    <row r="130" spans="1:14" s="2" customFormat="1" ht="30" customHeight="1" x14ac:dyDescent="0.2">
      <c r="A130" s="63" t="s">
        <v>252</v>
      </c>
      <c r="B130" s="64"/>
      <c r="C130" s="64"/>
      <c r="D130" s="64"/>
      <c r="E130" s="64"/>
      <c r="F130" s="64"/>
      <c r="G130" s="33">
        <v>4115.43</v>
      </c>
      <c r="H130" s="33"/>
      <c r="I130" s="33"/>
      <c r="J130" s="33"/>
      <c r="K130" s="33"/>
      <c r="L130" s="33">
        <v>97325.79</v>
      </c>
      <c r="M130" s="33"/>
      <c r="N130" s="33"/>
    </row>
    <row r="131" spans="1:14" s="2" customFormat="1" ht="13.8" x14ac:dyDescent="0.2">
      <c r="A131" s="63" t="s">
        <v>253</v>
      </c>
      <c r="B131" s="64"/>
      <c r="C131" s="64"/>
      <c r="D131" s="64"/>
      <c r="E131" s="64"/>
      <c r="F131" s="64"/>
      <c r="G131" s="33">
        <v>5644.03</v>
      </c>
      <c r="H131" s="33"/>
      <c r="I131" s="33"/>
      <c r="J131" s="33"/>
      <c r="K131" s="33"/>
      <c r="L131" s="33">
        <v>111049.11</v>
      </c>
      <c r="M131" s="33"/>
      <c r="N131" s="33"/>
    </row>
    <row r="132" spans="1:14" s="2" customFormat="1" ht="13.8" x14ac:dyDescent="0.2">
      <c r="A132" s="63" t="s">
        <v>254</v>
      </c>
      <c r="B132" s="64"/>
      <c r="C132" s="64"/>
      <c r="D132" s="64"/>
      <c r="E132" s="64"/>
      <c r="F132" s="64"/>
      <c r="G132" s="33">
        <v>4382</v>
      </c>
      <c r="H132" s="33"/>
      <c r="I132" s="33"/>
      <c r="J132" s="33"/>
      <c r="K132" s="33"/>
      <c r="L132" s="33">
        <v>114312.29</v>
      </c>
      <c r="M132" s="33"/>
      <c r="N132" s="33"/>
    </row>
    <row r="133" spans="1:14" s="2" customFormat="1" ht="13.8" x14ac:dyDescent="0.2">
      <c r="A133" s="63" t="s">
        <v>255</v>
      </c>
      <c r="B133" s="64"/>
      <c r="C133" s="64"/>
      <c r="D133" s="64"/>
      <c r="E133" s="64"/>
      <c r="F133" s="64"/>
      <c r="G133" s="33">
        <v>707.2</v>
      </c>
      <c r="H133" s="33"/>
      <c r="I133" s="33"/>
      <c r="J133" s="33"/>
      <c r="K133" s="33"/>
      <c r="L133" s="33">
        <v>7609.47</v>
      </c>
      <c r="M133" s="33"/>
      <c r="N133" s="33"/>
    </row>
    <row r="134" spans="1:14" s="2" customFormat="1" ht="13.8" x14ac:dyDescent="0.2">
      <c r="A134" s="63" t="s">
        <v>256</v>
      </c>
      <c r="B134" s="64"/>
      <c r="C134" s="64"/>
      <c r="D134" s="64"/>
      <c r="E134" s="64"/>
      <c r="F134" s="64"/>
      <c r="G134" s="33"/>
      <c r="H134" s="33"/>
      <c r="I134" s="33"/>
      <c r="J134" s="33"/>
      <c r="K134" s="33"/>
      <c r="L134" s="33">
        <v>38500.019999999997</v>
      </c>
      <c r="M134" s="33"/>
      <c r="N134" s="33"/>
    </row>
    <row r="135" spans="1:14" s="2" customFormat="1" ht="13.8" x14ac:dyDescent="0.2">
      <c r="A135" s="63" t="s">
        <v>257</v>
      </c>
      <c r="B135" s="64"/>
      <c r="C135" s="64"/>
      <c r="D135" s="64"/>
      <c r="E135" s="64"/>
      <c r="F135" s="64"/>
      <c r="G135" s="33">
        <v>838.65</v>
      </c>
      <c r="H135" s="33"/>
      <c r="I135" s="33"/>
      <c r="J135" s="33"/>
      <c r="K135" s="33"/>
      <c r="L135" s="33">
        <v>20162.39</v>
      </c>
      <c r="M135" s="33"/>
      <c r="N135" s="33"/>
    </row>
    <row r="136" spans="1:14" s="2" customFormat="1" ht="13.8" x14ac:dyDescent="0.2">
      <c r="A136" s="63" t="s">
        <v>258</v>
      </c>
      <c r="B136" s="64"/>
      <c r="C136" s="64"/>
      <c r="D136" s="64"/>
      <c r="E136" s="64"/>
      <c r="F136" s="64"/>
      <c r="G136" s="33">
        <v>16985.099999999999</v>
      </c>
      <c r="H136" s="33"/>
      <c r="I136" s="33"/>
      <c r="J136" s="33"/>
      <c r="K136" s="33"/>
      <c r="L136" s="33">
        <v>192500.78</v>
      </c>
      <c r="M136" s="33"/>
      <c r="N136" s="33"/>
    </row>
    <row r="137" spans="1:14" s="2" customFormat="1" ht="13.8" x14ac:dyDescent="0.2">
      <c r="A137" s="63" t="s">
        <v>259</v>
      </c>
      <c r="B137" s="64"/>
      <c r="C137" s="64"/>
      <c r="D137" s="64"/>
      <c r="E137" s="64"/>
      <c r="F137" s="64"/>
      <c r="G137" s="33"/>
      <c r="H137" s="33"/>
      <c r="I137" s="33"/>
      <c r="J137" s="33"/>
      <c r="K137" s="33"/>
      <c r="L137" s="33">
        <v>57048.65</v>
      </c>
      <c r="M137" s="33"/>
      <c r="N137" s="33"/>
    </row>
    <row r="138" spans="1:14" s="2" customFormat="1" ht="30" customHeight="1" x14ac:dyDescent="0.2">
      <c r="A138" s="63" t="s">
        <v>260</v>
      </c>
      <c r="B138" s="64"/>
      <c r="C138" s="64"/>
      <c r="D138" s="64"/>
      <c r="E138" s="64"/>
      <c r="F138" s="64"/>
      <c r="G138" s="33">
        <v>281.06</v>
      </c>
      <c r="H138" s="33"/>
      <c r="I138" s="33"/>
      <c r="J138" s="33"/>
      <c r="K138" s="33"/>
      <c r="L138" s="33">
        <v>7914.48</v>
      </c>
      <c r="M138" s="33"/>
      <c r="N138" s="33"/>
    </row>
    <row r="139" spans="1:14" s="2" customFormat="1" ht="30" customHeight="1" x14ac:dyDescent="0.2">
      <c r="A139" s="63" t="s">
        <v>261</v>
      </c>
      <c r="B139" s="64"/>
      <c r="C139" s="64"/>
      <c r="D139" s="64"/>
      <c r="E139" s="64"/>
      <c r="F139" s="64"/>
      <c r="G139" s="33">
        <v>3046.2</v>
      </c>
      <c r="H139" s="33"/>
      <c r="I139" s="33"/>
      <c r="J139" s="33"/>
      <c r="K139" s="33"/>
      <c r="L139" s="33">
        <v>26448.68</v>
      </c>
      <c r="M139" s="33"/>
      <c r="N139" s="33"/>
    </row>
    <row r="140" spans="1:14" s="2" customFormat="1" ht="13.8" x14ac:dyDescent="0.2">
      <c r="A140" s="63" t="s">
        <v>262</v>
      </c>
      <c r="B140" s="64"/>
      <c r="C140" s="64"/>
      <c r="D140" s="64"/>
      <c r="E140" s="64"/>
      <c r="F140" s="64"/>
      <c r="G140" s="33">
        <v>1704.21</v>
      </c>
      <c r="H140" s="33"/>
      <c r="I140" s="33"/>
      <c r="J140" s="33"/>
      <c r="K140" s="33"/>
      <c r="L140" s="33">
        <v>42069.38</v>
      </c>
      <c r="M140" s="33"/>
      <c r="N140" s="33"/>
    </row>
    <row r="141" spans="1:14" s="2" customFormat="1" ht="13.8" x14ac:dyDescent="0.2">
      <c r="A141" s="63" t="s">
        <v>263</v>
      </c>
      <c r="B141" s="64"/>
      <c r="C141" s="64"/>
      <c r="D141" s="64"/>
      <c r="E141" s="64"/>
      <c r="F141" s="64"/>
      <c r="G141" s="33">
        <v>11149.04</v>
      </c>
      <c r="H141" s="33"/>
      <c r="I141" s="33"/>
      <c r="J141" s="33"/>
      <c r="K141" s="33"/>
      <c r="L141" s="33">
        <v>127569.61</v>
      </c>
      <c r="M141" s="33"/>
      <c r="N141" s="33"/>
    </row>
    <row r="142" spans="1:14" s="2" customFormat="1" ht="13.8" x14ac:dyDescent="0.2">
      <c r="A142" s="63" t="s">
        <v>264</v>
      </c>
      <c r="B142" s="64"/>
      <c r="C142" s="64"/>
      <c r="D142" s="64"/>
      <c r="E142" s="64"/>
      <c r="F142" s="64"/>
      <c r="G142" s="33">
        <v>2983.3</v>
      </c>
      <c r="H142" s="33"/>
      <c r="I142" s="33"/>
      <c r="J142" s="33"/>
      <c r="K142" s="33"/>
      <c r="L142" s="33">
        <v>52282.25</v>
      </c>
      <c r="M142" s="33"/>
      <c r="N142" s="33"/>
    </row>
    <row r="143" spans="1:14" s="2" customFormat="1" ht="13.8" x14ac:dyDescent="0.2">
      <c r="A143" s="63" t="s">
        <v>265</v>
      </c>
      <c r="B143" s="64"/>
      <c r="C143" s="64"/>
      <c r="D143" s="64"/>
      <c r="E143" s="64"/>
      <c r="F143" s="64"/>
      <c r="G143" s="33">
        <v>51836.22</v>
      </c>
      <c r="H143" s="33"/>
      <c r="I143" s="33"/>
      <c r="J143" s="33"/>
      <c r="K143" s="33"/>
      <c r="L143" s="33">
        <v>894792.9</v>
      </c>
      <c r="M143" s="33"/>
      <c r="N143" s="33"/>
    </row>
    <row r="144" spans="1:14" s="2" customFormat="1" ht="13.8" x14ac:dyDescent="0.2">
      <c r="A144" s="63" t="s">
        <v>266</v>
      </c>
      <c r="B144" s="64"/>
      <c r="C144" s="64"/>
      <c r="D144" s="64"/>
      <c r="E144" s="64"/>
      <c r="F144" s="64"/>
      <c r="G144" s="33">
        <v>10367.24</v>
      </c>
      <c r="H144" s="33"/>
      <c r="I144" s="33"/>
      <c r="J144" s="33"/>
      <c r="K144" s="33"/>
      <c r="L144" s="33">
        <v>178958.58</v>
      </c>
      <c r="M144" s="33"/>
      <c r="N144" s="33"/>
    </row>
    <row r="145" spans="1:14" s="2" customFormat="1" ht="13.8" x14ac:dyDescent="0.2">
      <c r="A145" s="65" t="s">
        <v>267</v>
      </c>
      <c r="B145" s="66"/>
      <c r="C145" s="66"/>
      <c r="D145" s="66"/>
      <c r="E145" s="66"/>
      <c r="F145" s="66"/>
      <c r="G145" s="46">
        <v>62203.46</v>
      </c>
      <c r="H145" s="46"/>
      <c r="I145" s="46"/>
      <c r="J145" s="46"/>
      <c r="K145" s="46"/>
      <c r="L145" s="46">
        <v>1073751.48</v>
      </c>
      <c r="M145" s="46"/>
      <c r="N145" s="46"/>
    </row>
    <row r="146" spans="1:14" s="2" customFormat="1" ht="13.8" x14ac:dyDescent="0.2">
      <c r="A146" s="20"/>
      <c r="B146" s="21"/>
      <c r="C146" s="2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1:14" s="2" customFormat="1" ht="13.8" x14ac:dyDescent="0.2">
      <c r="A147" s="20"/>
      <c r="B147" s="21"/>
      <c r="C147" s="2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4" s="2" customFormat="1" ht="13.8" x14ac:dyDescent="0.2">
      <c r="A148" s="24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spans="1:14" s="3" customFormat="1" ht="13.8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13.8" x14ac:dyDescent="0.25">
      <c r="A150" s="26"/>
      <c r="B150" s="4"/>
      <c r="C150" s="4"/>
      <c r="D150" s="27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3.8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3.8" x14ac:dyDescent="0.25">
      <c r="A152" s="2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13.8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</sheetData>
  <mergeCells count="58">
    <mergeCell ref="A143:F143"/>
    <mergeCell ref="A144:F144"/>
    <mergeCell ref="A145:F145"/>
    <mergeCell ref="A138:F138"/>
    <mergeCell ref="A139:F139"/>
    <mergeCell ref="A140:F140"/>
    <mergeCell ref="A141:F141"/>
    <mergeCell ref="A142:F142"/>
    <mergeCell ref="A133:F133"/>
    <mergeCell ref="A134:F134"/>
    <mergeCell ref="A135:F135"/>
    <mergeCell ref="A136:F136"/>
    <mergeCell ref="A137:F137"/>
    <mergeCell ref="A128:F128"/>
    <mergeCell ref="A129:F129"/>
    <mergeCell ref="A130:F130"/>
    <mergeCell ref="A131:F131"/>
    <mergeCell ref="A132:F132"/>
    <mergeCell ref="A123:F123"/>
    <mergeCell ref="A124:F124"/>
    <mergeCell ref="A125:F125"/>
    <mergeCell ref="A126:F126"/>
    <mergeCell ref="A127:F127"/>
    <mergeCell ref="A79:N79"/>
    <mergeCell ref="A86:F86"/>
    <mergeCell ref="A87:N87"/>
    <mergeCell ref="A121:F121"/>
    <mergeCell ref="A122:F122"/>
    <mergeCell ref="A22:N22"/>
    <mergeCell ref="A23:N23"/>
    <mergeCell ref="A44:N44"/>
    <mergeCell ref="A55:N55"/>
    <mergeCell ref="A67:N67"/>
    <mergeCell ref="B18:B20"/>
    <mergeCell ref="L19:L20"/>
    <mergeCell ref="G19:G20"/>
    <mergeCell ref="J15:K15"/>
    <mergeCell ref="L15:M15"/>
    <mergeCell ref="C18:C20"/>
    <mergeCell ref="L18:N18"/>
    <mergeCell ref="D19:D20"/>
    <mergeCell ref="A4:N4"/>
    <mergeCell ref="G18:I18"/>
    <mergeCell ref="L12:M12"/>
    <mergeCell ref="J18:K18"/>
    <mergeCell ref="A6:N6"/>
    <mergeCell ref="D18:F18"/>
    <mergeCell ref="A7:N7"/>
    <mergeCell ref="L14:M14"/>
    <mergeCell ref="A9:N9"/>
    <mergeCell ref="J13:K13"/>
    <mergeCell ref="A18:A20"/>
    <mergeCell ref="J12:K12"/>
    <mergeCell ref="J14:K14"/>
    <mergeCell ref="A8:N8"/>
    <mergeCell ref="B11:H11"/>
    <mergeCell ref="L13:M13"/>
    <mergeCell ref="A3:N3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&amp;LГРАНД-Смета, версия 2021.2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2022-07-26T04:24:30Z</cp:lastPrinted>
  <dcterms:created xsi:type="dcterms:W3CDTF">2003-01-28T12:33:10Z</dcterms:created>
  <dcterms:modified xsi:type="dcterms:W3CDTF">2022-07-29T02:00:11Z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