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бензин Культура 2023\На сайт\"/>
    </mc:Choice>
  </mc:AlternateContent>
  <xr:revisionPtr revIDLastSave="0" documentId="13_ncr:1_{B41B0E0F-5D49-4546-B591-0CF5A9D4C0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81029"/>
</workbook>
</file>

<file path=xl/calcChain.xml><?xml version="1.0" encoding="utf-8"?>
<calcChain xmlns="http://schemas.openxmlformats.org/spreadsheetml/2006/main">
  <c r="AA14" i="1" l="1"/>
  <c r="AB14" i="1"/>
  <c r="AE14" i="1" s="1"/>
  <c r="AI14" i="1"/>
</calcChain>
</file>

<file path=xl/sharedStrings.xml><?xml version="1.0" encoding="utf-8"?>
<sst xmlns="http://schemas.openxmlformats.org/spreadsheetml/2006/main" count="40" uniqueCount="39">
  <si>
    <t>ПРОТОКОЛ ПО ОБОСНОВАНИЮ НАЧАЛЬНОЙ (МАКСИМАЛЬНОЙ) ЦЕНЫ КОНТРАКТА. ДЛЯ ОПРЕДЕЛЕНИЯ НАЧАЛЬНОЙ (МАКСИМАЛЬНОЙ) ЦЕНЫ КОНТРАКТА ПРИМЕНЁН МЕТОД СОПОСТАВИМЫХ РЫНОЧНЫХ ЦЕН (АНАЛИЗА РЫНКА) В СООТВЕТСТВИИ С П.1 Ч.1, Ч.6 СТ.22 44-ФЗ.</t>
  </si>
  <si>
    <t>№ п/п</t>
  </si>
  <si>
    <t>Наименование товара</t>
  </si>
  <si>
    <t>Кол-во</t>
  </si>
  <si>
    <t>Ед. изм.</t>
  </si>
  <si>
    <t>Цена за ед., руб. / ссылка на контракт 44-ФЗ</t>
  </si>
  <si>
    <t xml:space="preserve">Работник контрактной службы/контрактный управляющий:										</t>
  </si>
  <si>
    <t>(должность)</t>
  </si>
  <si>
    <t>(подпись/расшифровка подписи)</t>
  </si>
  <si>
    <t>Дата подготовки обоснования НМЦК:</t>
  </si>
  <si>
    <t>"</t>
  </si>
  <si>
    <t>г.</t>
  </si>
  <si>
    <t>Ф.И.О Исполнителя:</t>
  </si>
  <si>
    <t xml:space="preserve">Номер контактного телефона: </t>
  </si>
  <si>
    <t xml:space="preserve">                       Расчет произведен в соответствии с Приказом Минэкономразвития России от 02.10.2013 N 567 на основании информации о ценах продукции, полученной по запросу заказчика (ч.5 ст.22 44-ФЗ) и (или) информации о ценах продукции, содержащейся в контрактах (п.1 ч.18 ст.22 44-ФЗ)</t>
  </si>
  <si>
    <t xml:space="preserve">                         В целях получения ценовой информации в отношении товара для определения начальной (максимальной) цены контракта заказчиком осуществлен анализ общедоступной ценовой информации (реклама, каталоги, описания товаров и другие предложения, обращенные к неопределенному кругу лиц, данные государственной статистической отчетности о ценах на товары), на основании которой осуществлен расчет начальной (максимальной) цены контракта.
                     Направлены запросы о предоставлении ценовой информации 5 (пяти) поставщикам, обладающим опытом поставок соответствующего товара, информация о которых имеется в свободном доступе. Получено ни одного ценового предложения. 
Расчет НМЦК методом сопоставимых рыночных цен (анализа рынка), являющимся приоритетным для определения и обоснования НМЦК
</t>
  </si>
  <si>
    <t>Т.А. Старцева</t>
  </si>
  <si>
    <t>Старцева Татьяна Анатольевна</t>
  </si>
  <si>
    <t>+7 (38557) 78061</t>
  </si>
  <si>
    <t>Источник №3</t>
  </si>
  <si>
    <t>Источник №2</t>
  </si>
  <si>
    <t>Источник №1</t>
  </si>
  <si>
    <t>Источник №4</t>
  </si>
  <si>
    <t>Источник №5</t>
  </si>
  <si>
    <t xml:space="preserve">Среднее квадратичное отклонение     
</t>
  </si>
  <si>
    <t xml:space="preserve">коэффициент вариации цен V (%)    (не должен превышать 33%)      </t>
  </si>
  <si>
    <t xml:space="preserve"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</t>
  </si>
  <si>
    <t xml:space="preserve">Средняя арифметическая цена за единицу     &lt;ц&gt; </t>
  </si>
  <si>
    <t>Приложение №1 к Извещению об осуществлении закупки</t>
  </si>
  <si>
    <t>3220409085622000015</t>
  </si>
  <si>
    <t>2224200112722000071</t>
  </si>
  <si>
    <t>2226400076922000093</t>
  </si>
  <si>
    <t>2227000184122000002</t>
  </si>
  <si>
    <t>2223500325022000130</t>
  </si>
  <si>
    <t>Поставка бензина автомобильного АИ-92 экологического класса не ниже К5 (розничная реализация) в 2023 году для нужд МКУ "Управление культуры, спорта и молодежной политики" г. Рубцовска</t>
  </si>
  <si>
    <t>Бензин автомобильный (марки АИ-92-К5)</t>
  </si>
  <si>
    <t>л.</t>
  </si>
  <si>
    <t>ВСЕГО:                                                                   342 900 (триста сорок две тысячи девятьсот) рублей 00 копеек.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</si>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</sst>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</font>
    <font>
      <sz val="9"/>
      <color rgb="FF000000"/>
      <name val="Times New Roman"/>
    </font>
    <font>
      <sz val="9"/>
      <color rgb="FFFFFFFF"/>
      <name val="Times New Roman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5D7C9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left" wrapText="1" shrinkToFit="1" readingOrder="1"/>
    </xf>
    <xf numFmtId="0" fontId="3" fillId="0" borderId="0" xfId="0" applyFont="1" applyAlignment="1">
      <alignment horizontal="left" wrapText="1" shrinkToFit="1" readingOrder="1"/>
    </xf>
    <xf numFmtId="0" fontId="7" fillId="0" borderId="0" xfId="0" applyFont="1" applyAlignment="1">
      <alignment horizontal="left" vertical="center" wrapText="1" shrinkToFit="1" readingOrder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top" wrapText="1" shrinkToFit="1" readingOrder="1"/>
    </xf>
    <xf numFmtId="0" fontId="2" fillId="0" borderId="0" xfId="0" applyFont="1" applyAlignment="1">
      <alignment horizontal="left" vertical="top" wrapText="1" shrinkToFit="1" readingOrder="1"/>
    </xf>
    <xf numFmtId="49" fontId="6" fillId="0" borderId="1" xfId="0" applyNumberFormat="1" applyFont="1" applyBorder="1" applyAlignment="1">
      <alignment horizontal="center" vertical="center" wrapText="1" shrinkToFit="1" readingOrder="1"/>
    </xf>
    <xf numFmtId="49" fontId="6" fillId="0" borderId="2" xfId="0" applyNumberFormat="1" applyFont="1" applyBorder="1" applyAlignment="1">
      <alignment horizontal="center" vertical="center" wrapText="1" shrinkToFit="1" readingOrder="1"/>
    </xf>
    <xf numFmtId="49" fontId="6" fillId="0" borderId="3" xfId="0" applyNumberFormat="1" applyFont="1" applyBorder="1" applyAlignment="1">
      <alignment horizontal="center" vertical="center" wrapText="1" shrinkToFit="1" readingOrder="1"/>
    </xf>
    <xf numFmtId="49" fontId="6" fillId="0" borderId="6" xfId="0" applyNumberFormat="1" applyFont="1" applyBorder="1" applyAlignment="1">
      <alignment horizontal="center" vertical="center" wrapText="1" shrinkToFit="1" readingOrder="1"/>
    </xf>
    <xf numFmtId="49" fontId="6" fillId="0" borderId="7" xfId="0" applyNumberFormat="1" applyFont="1" applyBorder="1" applyAlignment="1">
      <alignment horizontal="center" vertical="center" wrapText="1" shrinkToFit="1" readingOrder="1"/>
    </xf>
    <xf numFmtId="49" fontId="6" fillId="0" borderId="8" xfId="0" applyNumberFormat="1" applyFont="1" applyBorder="1" applyAlignment="1">
      <alignment horizontal="center" vertical="center" wrapText="1" shrinkToFit="1" readingOrder="1"/>
    </xf>
    <xf numFmtId="49" fontId="4" fillId="0" borderId="0" xfId="0" applyNumberFormat="1" applyFont="1" applyAlignment="1">
      <alignment horizontal="left" vertical="top" readingOrder="1"/>
    </xf>
    <xf numFmtId="0" fontId="1" fillId="0" borderId="0" xfId="0" applyFont="1" applyAlignment="1">
      <alignment horizontal="left" vertical="top" wrapText="1" shrinkToFit="1" readingOrder="1"/>
    </xf>
    <xf numFmtId="0" fontId="7" fillId="0" borderId="1" xfId="0" applyFont="1" applyBorder="1" applyAlignment="1">
      <alignment horizontal="center" vertical="top" wrapText="1" shrinkToFit="1" readingOrder="1"/>
    </xf>
    <xf numFmtId="0" fontId="7" fillId="0" borderId="2" xfId="0" applyFont="1" applyBorder="1" applyAlignment="1">
      <alignment horizontal="center" vertical="top" wrapText="1" shrinkToFit="1" readingOrder="1"/>
    </xf>
    <xf numFmtId="0" fontId="7" fillId="0" borderId="3" xfId="0" applyFont="1" applyBorder="1" applyAlignment="1">
      <alignment horizontal="center" vertical="top" wrapText="1" shrinkToFit="1" readingOrder="1"/>
    </xf>
    <xf numFmtId="0" fontId="7" fillId="0" borderId="4" xfId="0" applyFont="1" applyBorder="1" applyAlignment="1">
      <alignment horizontal="center" vertical="top" wrapText="1" shrinkToFit="1" readingOrder="1"/>
    </xf>
    <xf numFmtId="0" fontId="7" fillId="0" borderId="5" xfId="0" applyFont="1" applyBorder="1" applyAlignment="1">
      <alignment horizontal="center" vertical="top" wrapText="1" shrinkToFit="1" readingOrder="1"/>
    </xf>
    <xf numFmtId="0" fontId="7" fillId="0" borderId="6" xfId="0" applyFont="1" applyBorder="1" applyAlignment="1">
      <alignment horizontal="center" vertical="top" wrapText="1" shrinkToFit="1" readingOrder="1"/>
    </xf>
    <xf numFmtId="0" fontId="7" fillId="0" borderId="7" xfId="0" applyFont="1" applyBorder="1" applyAlignment="1">
      <alignment horizontal="center" vertical="top" wrapText="1" shrinkToFit="1" readingOrder="1"/>
    </xf>
    <xf numFmtId="0" fontId="7" fillId="0" borderId="8" xfId="0" applyFont="1" applyBorder="1" applyAlignment="1">
      <alignment horizontal="center" vertical="top" wrapText="1" shrinkToFit="1" readingOrder="1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left" vertical="center" wrapText="1" shrinkToFit="1" readingOrder="1"/>
    </xf>
    <xf numFmtId="0" fontId="4" fillId="0" borderId="0" xfId="0" applyFont="1" applyAlignment="1">
      <alignment horizontal="center" wrapText="1" shrinkToFit="1" readingOrder="1"/>
    </xf>
    <xf numFmtId="0" fontId="5" fillId="0" borderId="0" xfId="0" applyFont="1" applyAlignment="1">
      <alignment horizontal="center" vertical="top" wrapText="1" shrinkToFit="1" readingOrder="1"/>
    </xf>
    <xf numFmtId="164" fontId="5" fillId="0" borderId="9" xfId="0" applyNumberFormat="1" applyFont="1" applyBorder="1" applyAlignment="1">
      <alignment horizontal="center" vertical="center" readingOrder="1"/>
    </xf>
    <xf numFmtId="164" fontId="5" fillId="0" borderId="10" xfId="0" applyNumberFormat="1" applyFont="1" applyBorder="1" applyAlignment="1">
      <alignment horizontal="center" vertical="center" readingOrder="1"/>
    </xf>
    <xf numFmtId="164" fontId="5" fillId="0" borderId="11" xfId="0" applyNumberFormat="1" applyFont="1" applyBorder="1" applyAlignment="1">
      <alignment horizontal="center" vertical="center" readingOrder="1"/>
    </xf>
    <xf numFmtId="164" fontId="5" fillId="0" borderId="1" xfId="0" applyNumberFormat="1" applyFont="1" applyBorder="1" applyAlignment="1">
      <alignment horizontal="center" vertical="center" wrapText="1" shrinkToFit="1" readingOrder="1"/>
    </xf>
    <xf numFmtId="164" fontId="5" fillId="0" borderId="2" xfId="0" applyNumberFormat="1" applyFont="1" applyBorder="1" applyAlignment="1">
      <alignment horizontal="center" vertical="center" wrapText="1" shrinkToFit="1" readingOrder="1"/>
    </xf>
    <xf numFmtId="164" fontId="5" fillId="0" borderId="3" xfId="0" applyNumberFormat="1" applyFont="1" applyBorder="1" applyAlignment="1">
      <alignment horizontal="center" vertical="center" wrapText="1" shrinkToFit="1" readingOrder="1"/>
    </xf>
    <xf numFmtId="164" fontId="5" fillId="0" borderId="4" xfId="0" applyNumberFormat="1" applyFont="1" applyBorder="1" applyAlignment="1">
      <alignment horizontal="center" vertical="center" wrapText="1" shrinkToFit="1" readingOrder="1"/>
    </xf>
    <xf numFmtId="164" fontId="5" fillId="0" borderId="0" xfId="0" applyNumberFormat="1" applyFont="1" applyBorder="1" applyAlignment="1">
      <alignment horizontal="center" vertical="center" wrapText="1" shrinkToFit="1" readingOrder="1"/>
    </xf>
    <xf numFmtId="164" fontId="5" fillId="0" borderId="5" xfId="0" applyNumberFormat="1" applyFont="1" applyBorder="1" applyAlignment="1">
      <alignment horizontal="center" vertical="center" wrapText="1" shrinkToFit="1" readingOrder="1"/>
    </xf>
    <xf numFmtId="164" fontId="5" fillId="0" borderId="6" xfId="0" applyNumberFormat="1" applyFont="1" applyBorder="1" applyAlignment="1">
      <alignment horizontal="center" vertical="center" wrapText="1" shrinkToFit="1" readingOrder="1"/>
    </xf>
    <xf numFmtId="164" fontId="5" fillId="0" borderId="7" xfId="0" applyNumberFormat="1" applyFont="1" applyBorder="1" applyAlignment="1">
      <alignment horizontal="center" vertical="center" wrapText="1" shrinkToFit="1" readingOrder="1"/>
    </xf>
    <xf numFmtId="164" fontId="5" fillId="0" borderId="8" xfId="0" applyNumberFormat="1" applyFont="1" applyBorder="1" applyAlignment="1">
      <alignment horizontal="center" vertical="center" wrapText="1" shrinkToFit="1" readingOrder="1"/>
    </xf>
    <xf numFmtId="49" fontId="5" fillId="0" borderId="1" xfId="0" applyNumberFormat="1" applyFont="1" applyBorder="1" applyAlignment="1">
      <alignment horizontal="center" vertical="center" wrapText="1" shrinkToFit="1" readingOrder="1"/>
    </xf>
    <xf numFmtId="49" fontId="5" fillId="0" borderId="2" xfId="0" applyNumberFormat="1" applyFont="1" applyBorder="1" applyAlignment="1">
      <alignment horizontal="center" vertical="center" wrapText="1" shrinkToFit="1" readingOrder="1"/>
    </xf>
    <xf numFmtId="49" fontId="5" fillId="0" borderId="3" xfId="0" applyNumberFormat="1" applyFont="1" applyBorder="1" applyAlignment="1">
      <alignment horizontal="center" vertical="center" wrapText="1" shrinkToFit="1" readingOrder="1"/>
    </xf>
    <xf numFmtId="49" fontId="5" fillId="0" borderId="4" xfId="0" applyNumberFormat="1" applyFont="1" applyBorder="1" applyAlignment="1">
      <alignment horizontal="center" vertical="center" wrapText="1" shrinkToFit="1" readingOrder="1"/>
    </xf>
    <xf numFmtId="49" fontId="5" fillId="0" borderId="0" xfId="0" applyNumberFormat="1" applyFont="1" applyBorder="1" applyAlignment="1">
      <alignment horizontal="center" vertical="center" wrapText="1" shrinkToFit="1" readingOrder="1"/>
    </xf>
    <xf numFmtId="49" fontId="5" fillId="0" borderId="5" xfId="0" applyNumberFormat="1" applyFont="1" applyBorder="1" applyAlignment="1">
      <alignment horizontal="center" vertical="center" wrapText="1" shrinkToFit="1" readingOrder="1"/>
    </xf>
    <xf numFmtId="49" fontId="5" fillId="0" borderId="6" xfId="0" applyNumberFormat="1" applyFont="1" applyBorder="1" applyAlignment="1">
      <alignment horizontal="center" vertical="center" wrapText="1" shrinkToFit="1" readingOrder="1"/>
    </xf>
    <xf numFmtId="49" fontId="5" fillId="0" borderId="7" xfId="0" applyNumberFormat="1" applyFont="1" applyBorder="1" applyAlignment="1">
      <alignment horizontal="center" vertical="center" wrapText="1" shrinkToFit="1" readingOrder="1"/>
    </xf>
    <xf numFmtId="49" fontId="5" fillId="0" borderId="8" xfId="0" applyNumberFormat="1" applyFont="1" applyBorder="1" applyAlignment="1">
      <alignment horizontal="center" vertical="center" wrapText="1" shrinkToFit="1" readingOrder="1"/>
    </xf>
    <xf numFmtId="4" fontId="5" fillId="0" borderId="12" xfId="0" applyNumberFormat="1" applyFont="1" applyBorder="1" applyAlignment="1">
      <alignment horizontal="center" vertical="center" wrapText="1" shrinkToFit="1" readingOrder="1"/>
    </xf>
    <xf numFmtId="4" fontId="5" fillId="0" borderId="13" xfId="0" applyNumberFormat="1" applyFont="1" applyBorder="1" applyAlignment="1">
      <alignment horizontal="center" vertical="center" wrapText="1" shrinkToFit="1" readingOrder="1"/>
    </xf>
    <xf numFmtId="4" fontId="5" fillId="0" borderId="14" xfId="0" applyNumberFormat="1" applyFont="1" applyBorder="1" applyAlignment="1">
      <alignment horizontal="center" vertical="center" wrapText="1" shrinkToFit="1" readingOrder="1"/>
    </xf>
    <xf numFmtId="49" fontId="5" fillId="0" borderId="12" xfId="0" applyNumberFormat="1" applyFont="1" applyBorder="1" applyAlignment="1">
      <alignment horizontal="center" vertical="center" wrapText="1" shrinkToFit="1" readingOrder="1"/>
    </xf>
    <xf numFmtId="49" fontId="5" fillId="0" borderId="13" xfId="0" applyNumberFormat="1" applyFont="1" applyBorder="1" applyAlignment="1">
      <alignment horizontal="center" vertical="center" wrapText="1" shrinkToFit="1" readingOrder="1"/>
    </xf>
    <xf numFmtId="49" fontId="5" fillId="0" borderId="14" xfId="0" applyNumberFormat="1" applyFont="1" applyBorder="1" applyAlignment="1">
      <alignment horizontal="center" vertical="center" wrapText="1" shrinkToFit="1" readingOrder="1"/>
    </xf>
    <xf numFmtId="0" fontId="5" fillId="0" borderId="1" xfId="0" applyFont="1" applyBorder="1" applyAlignment="1">
      <alignment horizontal="center" vertical="center" wrapText="1" shrinkToFit="1" readingOrder="1"/>
    </xf>
    <xf numFmtId="0" fontId="5" fillId="0" borderId="3" xfId="0" applyFont="1" applyBorder="1" applyAlignment="1">
      <alignment horizontal="center" vertical="center" wrapText="1" shrinkToFit="1" readingOrder="1"/>
    </xf>
    <xf numFmtId="0" fontId="5" fillId="0" borderId="4" xfId="0" applyFont="1" applyBorder="1" applyAlignment="1">
      <alignment horizontal="center" vertical="center" wrapText="1" shrinkToFit="1" readingOrder="1"/>
    </xf>
    <xf numFmtId="0" fontId="5" fillId="0" borderId="5" xfId="0" applyFont="1" applyBorder="1" applyAlignment="1">
      <alignment horizontal="center" vertical="center" wrapText="1" shrinkToFit="1" readingOrder="1"/>
    </xf>
    <xf numFmtId="0" fontId="5" fillId="0" borderId="6" xfId="0" applyFont="1" applyBorder="1" applyAlignment="1">
      <alignment horizontal="center" vertical="center" wrapText="1" shrinkToFit="1" readingOrder="1"/>
    </xf>
    <xf numFmtId="0" fontId="5" fillId="0" borderId="8" xfId="0" applyFont="1" applyBorder="1" applyAlignment="1">
      <alignment horizontal="center" vertical="center" wrapText="1" shrinkToFit="1" readingOrder="1"/>
    </xf>
    <xf numFmtId="0" fontId="7" fillId="0" borderId="0" xfId="0" applyFont="1" applyBorder="1" applyAlignment="1">
      <alignment horizontal="center" vertical="top" wrapText="1" shrinkToFit="1" readingOrder="1"/>
    </xf>
    <xf numFmtId="4" fontId="5" fillId="0" borderId="1" xfId="0" applyNumberFormat="1" applyFont="1" applyBorder="1" applyAlignment="1">
      <alignment horizontal="center" vertical="center" readingOrder="1"/>
    </xf>
    <xf numFmtId="4" fontId="5" fillId="0" borderId="2" xfId="0" applyNumberFormat="1" applyFont="1" applyBorder="1" applyAlignment="1">
      <alignment horizontal="center" vertical="center" readingOrder="1"/>
    </xf>
    <xf numFmtId="4" fontId="5" fillId="0" borderId="3" xfId="0" applyNumberFormat="1" applyFont="1" applyBorder="1" applyAlignment="1">
      <alignment horizontal="center" vertical="center" readingOrder="1"/>
    </xf>
    <xf numFmtId="4" fontId="5" fillId="0" borderId="4" xfId="0" applyNumberFormat="1" applyFont="1" applyBorder="1" applyAlignment="1">
      <alignment horizontal="center" vertical="center" readingOrder="1"/>
    </xf>
    <xf numFmtId="4" fontId="5" fillId="0" borderId="0" xfId="0" applyNumberFormat="1" applyFont="1" applyBorder="1" applyAlignment="1">
      <alignment horizontal="center" vertical="center" readingOrder="1"/>
    </xf>
    <xf numFmtId="4" fontId="5" fillId="0" borderId="5" xfId="0" applyNumberFormat="1" applyFont="1" applyBorder="1" applyAlignment="1">
      <alignment horizontal="center" vertical="center" readingOrder="1"/>
    </xf>
    <xf numFmtId="4" fontId="5" fillId="0" borderId="6" xfId="0" applyNumberFormat="1" applyFont="1" applyBorder="1" applyAlignment="1">
      <alignment horizontal="center" vertical="center" readingOrder="1"/>
    </xf>
    <xf numFmtId="4" fontId="5" fillId="0" borderId="7" xfId="0" applyNumberFormat="1" applyFont="1" applyBorder="1" applyAlignment="1">
      <alignment horizontal="center" vertical="center" readingOrder="1"/>
    </xf>
    <xf numFmtId="4" fontId="5" fillId="0" borderId="8" xfId="0" applyNumberFormat="1" applyFont="1" applyBorder="1" applyAlignment="1">
      <alignment horizontal="center" vertical="center" readingOrder="1"/>
    </xf>
    <xf numFmtId="164" fontId="5" fillId="0" borderId="12" xfId="0" applyNumberFormat="1" applyFont="1" applyBorder="1" applyAlignment="1">
      <alignment horizontal="center" vertical="center" readingOrder="1"/>
    </xf>
    <xf numFmtId="164" fontId="5" fillId="0" borderId="13" xfId="0" applyNumberFormat="1" applyFont="1" applyBorder="1" applyAlignment="1">
      <alignment horizontal="center" vertical="center" readingOrder="1"/>
    </xf>
    <xf numFmtId="164" fontId="5" fillId="0" borderId="14" xfId="0" applyNumberFormat="1" applyFont="1" applyBorder="1" applyAlignment="1">
      <alignment horizontal="center" vertical="center" readingOrder="1"/>
    </xf>
    <xf numFmtId="0" fontId="7" fillId="0" borderId="12" xfId="0" applyFont="1" applyBorder="1" applyAlignment="1">
      <alignment horizontal="center" vertical="top" wrapText="1" shrinkToFit="1" readingOrder="1"/>
    </xf>
    <xf numFmtId="0" fontId="7" fillId="0" borderId="13" xfId="0" applyFont="1" applyBorder="1" applyAlignment="1">
      <alignment horizontal="center" vertical="top" wrapText="1" shrinkToFit="1" readingOrder="1"/>
    </xf>
    <xf numFmtId="0" fontId="7" fillId="0" borderId="14" xfId="0" applyFont="1" applyBorder="1" applyAlignment="1">
      <alignment horizontal="center" vertical="top" wrapText="1" shrinkToFit="1" readingOrder="1"/>
    </xf>
    <xf numFmtId="0" fontId="7" fillId="0" borderId="9" xfId="0" applyFont="1" applyBorder="1" applyAlignment="1">
      <alignment horizontal="center" vertical="top" wrapText="1" shrinkToFit="1" readingOrder="1"/>
    </xf>
    <xf numFmtId="0" fontId="7" fillId="0" borderId="11" xfId="0" applyFont="1" applyBorder="1" applyAlignment="1">
      <alignment horizontal="center" vertical="top" wrapText="1" shrinkToFit="1" readingOrder="1"/>
    </xf>
    <xf numFmtId="0" fontId="7" fillId="0" borderId="10" xfId="0" applyFont="1" applyBorder="1" applyAlignment="1">
      <alignment horizontal="center" vertical="top" wrapText="1" shrinkToFit="1" readingOrder="1"/>
    </xf>
    <xf numFmtId="0" fontId="7" fillId="0" borderId="1" xfId="0" applyFont="1" applyBorder="1" applyAlignment="1">
      <alignment horizontal="center" vertical="center" wrapText="1" shrinkToFit="1" readingOrder="1"/>
    </xf>
    <xf numFmtId="0" fontId="7" fillId="0" borderId="2" xfId="0" applyFont="1" applyBorder="1" applyAlignment="1">
      <alignment horizontal="center" vertical="center" wrapText="1" shrinkToFit="1" readingOrder="1"/>
    </xf>
    <xf numFmtId="0" fontId="7" fillId="0" borderId="3" xfId="0" applyFont="1" applyBorder="1" applyAlignment="1">
      <alignment horizontal="center" vertical="center" wrapText="1" shrinkToFit="1" readingOrder="1"/>
    </xf>
    <xf numFmtId="0" fontId="7" fillId="0" borderId="4" xfId="0" applyFont="1" applyBorder="1" applyAlignment="1">
      <alignment horizontal="center" vertical="center" wrapText="1" shrinkToFit="1" readingOrder="1"/>
    </xf>
    <xf numFmtId="0" fontId="7" fillId="0" borderId="0" xfId="0" applyFont="1" applyBorder="1" applyAlignment="1">
      <alignment horizontal="center" vertical="center" wrapText="1" shrinkToFit="1" readingOrder="1"/>
    </xf>
    <xf numFmtId="0" fontId="7" fillId="0" borderId="5" xfId="0" applyFont="1" applyBorder="1" applyAlignment="1">
      <alignment horizontal="center" vertical="center" wrapText="1" shrinkToFit="1" readingOrder="1"/>
    </xf>
    <xf numFmtId="0" fontId="7" fillId="0" borderId="6" xfId="0" applyFont="1" applyBorder="1" applyAlignment="1">
      <alignment horizontal="center" vertical="center" wrapText="1" shrinkToFit="1" readingOrder="1"/>
    </xf>
    <xf numFmtId="0" fontId="7" fillId="0" borderId="7" xfId="0" applyFont="1" applyBorder="1" applyAlignment="1">
      <alignment horizontal="center" vertical="center" wrapText="1" shrinkToFit="1" readingOrder="1"/>
    </xf>
    <xf numFmtId="0" fontId="7" fillId="0" borderId="8" xfId="0" applyFont="1" applyBorder="1" applyAlignment="1">
      <alignment horizontal="center" vertical="center" wrapText="1" shrinkToFit="1" readingOrder="1"/>
    </xf>
    <xf numFmtId="0" fontId="7" fillId="0" borderId="12" xfId="0" applyFont="1" applyBorder="1" applyAlignment="1">
      <alignment horizontal="center" vertical="center" wrapText="1" shrinkToFit="1" readingOrder="1"/>
    </xf>
    <xf numFmtId="0" fontId="7" fillId="0" borderId="13" xfId="0" applyFont="1" applyBorder="1" applyAlignment="1">
      <alignment horizontal="center" vertical="center" wrapText="1" shrinkToFit="1" readingOrder="1"/>
    </xf>
    <xf numFmtId="0" fontId="7" fillId="0" borderId="14" xfId="0" applyFont="1" applyBorder="1" applyAlignment="1">
      <alignment horizontal="center" vertical="center" wrapText="1" shrinkToFit="1" readingOrder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34</xdr:col>
      <xdr:colOff>0</xdr:colOff>
      <xdr:row>5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20</xdr:row>
      <xdr:rowOff>9525</xdr:rowOff>
    </xdr:from>
    <xdr:to>
      <xdr:col>31</xdr:col>
      <xdr:colOff>104775</xdr:colOff>
      <xdr:row>20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23</xdr:row>
      <xdr:rowOff>9525</xdr:rowOff>
    </xdr:from>
    <xdr:to>
      <xdr:col>31</xdr:col>
      <xdr:colOff>104775</xdr:colOff>
      <xdr:row>23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27</xdr:row>
      <xdr:rowOff>9525</xdr:rowOff>
    </xdr:from>
    <xdr:to>
      <xdr:col>11</xdr:col>
      <xdr:colOff>38100</xdr:colOff>
      <xdr:row>27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15</xdr:col>
      <xdr:colOff>0</xdr:colOff>
      <xdr:row>27</xdr:row>
      <xdr:rowOff>9525</xdr:rowOff>
    </xdr:from>
    <xdr:to>
      <xdr:col>19</xdr:col>
      <xdr:colOff>352425</xdr:colOff>
      <xdr:row>27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 editAs="oneCell">
    <xdr:from>
      <xdr:col>28</xdr:col>
      <xdr:colOff>31099</xdr:colOff>
      <xdr:row>9</xdr:row>
      <xdr:rowOff>38100</xdr:rowOff>
    </xdr:from>
    <xdr:to>
      <xdr:col>28</xdr:col>
      <xdr:colOff>933156</xdr:colOff>
      <xdr:row>11</xdr:row>
      <xdr:rowOff>47625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35384DA-E304-47A7-B92D-FB3B3F26E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9124" y="4276725"/>
          <a:ext cx="902057" cy="390525"/>
        </a:xfrm>
        <a:prstGeom prst="rect">
          <a:avLst/>
        </a:prstGeom>
      </xdr:spPr>
    </xdr:pic>
    <xdr:clientData/>
  </xdr:twoCellAnchor>
  <xdr:twoCellAnchor editAs="oneCell">
    <xdr:from>
      <xdr:col>30</xdr:col>
      <xdr:colOff>110245</xdr:colOff>
      <xdr:row>10</xdr:row>
      <xdr:rowOff>152400</xdr:rowOff>
    </xdr:from>
    <xdr:to>
      <xdr:col>33</xdr:col>
      <xdr:colOff>122490</xdr:colOff>
      <xdr:row>11</xdr:row>
      <xdr:rowOff>190500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44F8A52-C165-452C-BBDD-77291E27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20845" y="4486275"/>
          <a:ext cx="879020" cy="323850"/>
        </a:xfrm>
        <a:prstGeom prst="rect">
          <a:avLst/>
        </a:prstGeom>
      </xdr:spPr>
    </xdr:pic>
    <xdr:clientData/>
  </xdr:twoCellAnchor>
  <xdr:twoCellAnchor editAs="oneCell">
    <xdr:from>
      <xdr:col>34</xdr:col>
      <xdr:colOff>89866</xdr:colOff>
      <xdr:row>12</xdr:row>
      <xdr:rowOff>1028700</xdr:rowOff>
    </xdr:from>
    <xdr:to>
      <xdr:col>35</xdr:col>
      <xdr:colOff>574661</xdr:colOff>
      <xdr:row>12</xdr:row>
      <xdr:rowOff>1381125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3E22705-D0F2-4AE1-BB28-7AADA44CC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33891" y="5857875"/>
          <a:ext cx="1103920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K32"/>
  <sheetViews>
    <sheetView tabSelected="1" topLeftCell="A5" workbookViewId="0">
      <selection sqref="A1:AK32"/>
    </sheetView>
  </sheetViews>
  <sheetFormatPr defaultRowHeight="15" x14ac:dyDescent="0.25"/>
  <cols>
    <col min="1" max="1" width="3.85546875" customWidth="1"/>
    <col min="2" max="2" width="0.28515625" customWidth="1"/>
    <col min="3" max="3" width="19.42578125" customWidth="1"/>
    <col min="4" max="4" width="6.7109375" customWidth="1"/>
    <col min="5" max="5" width="3.85546875" customWidth="1"/>
    <col min="6" max="6" width="2" customWidth="1"/>
    <col min="7" max="8" width="0.85546875" customWidth="1"/>
    <col min="9" max="9" width="0.7109375" customWidth="1"/>
    <col min="10" max="10" width="2.5703125" customWidth="1"/>
    <col min="11" max="11" width="3.7109375" customWidth="1"/>
    <col min="12" max="12" width="0.5703125" customWidth="1"/>
    <col min="13" max="13" width="0.85546875" customWidth="1"/>
    <col min="14" max="14" width="2.5703125" customWidth="1"/>
    <col min="15" max="15" width="3.140625" customWidth="1"/>
    <col min="16" max="16" width="6.85546875" customWidth="1"/>
    <col min="17" max="17" width="2.7109375" customWidth="1"/>
    <col min="18" max="18" width="1.7109375" customWidth="1"/>
    <col min="19" max="19" width="2.42578125" customWidth="1"/>
    <col min="20" max="20" width="7" customWidth="1"/>
    <col min="21" max="21" width="0.85546875" customWidth="1"/>
    <col min="22" max="22" width="2.42578125" customWidth="1"/>
    <col min="23" max="23" width="6.85546875" customWidth="1"/>
    <col min="24" max="24" width="2.7109375" customWidth="1"/>
    <col min="25" max="25" width="0.7109375" customWidth="1"/>
    <col min="26" max="26" width="12.140625" customWidth="1"/>
    <col min="27" max="27" width="14.140625" customWidth="1"/>
    <col min="28" max="28" width="1.5703125" customWidth="1"/>
    <col min="29" max="29" width="14.85546875" customWidth="1"/>
    <col min="30" max="30" width="0.140625" customWidth="1"/>
    <col min="31" max="31" width="3.28515625" customWidth="1"/>
    <col min="32" max="32" width="1.5703125" customWidth="1"/>
    <col min="33" max="33" width="8.140625" customWidth="1"/>
    <col min="34" max="34" width="2.140625" customWidth="1"/>
    <col min="35" max="35" width="9.28515625" customWidth="1"/>
    <col min="36" max="36" width="9" customWidth="1"/>
    <col min="37" max="37" width="0.140625" customWidth="1"/>
  </cols>
  <sheetData>
    <row r="1" spans="1:37" ht="26.25" customHeight="1" x14ac:dyDescent="0.25">
      <c r="A1" s="25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</row>
    <row r="2" spans="1:37" ht="39.75" customHeigh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1:37" ht="55.5" customHeight="1" x14ac:dyDescent="0.25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7" ht="113.25" customHeight="1" x14ac:dyDescent="0.25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7" ht="18" customHeight="1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7" ht="1.5" customHeight="1" x14ac:dyDescent="0.25"/>
    <row r="7" spans="1:37" ht="30.75" customHeight="1" x14ac:dyDescent="0.25">
      <c r="C7" s="29" t="s">
        <v>34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</row>
    <row r="8" spans="1:37" ht="9" customHeight="1" x14ac:dyDescent="0.25"/>
    <row r="9" spans="1:37" ht="51" customHeight="1" x14ac:dyDescent="0.25">
      <c r="A9" s="82" t="s">
        <v>1</v>
      </c>
      <c r="B9" s="84"/>
      <c r="C9" s="91" t="s">
        <v>2</v>
      </c>
      <c r="D9" s="91" t="s">
        <v>3</v>
      </c>
      <c r="E9" s="82" t="s">
        <v>4</v>
      </c>
      <c r="F9" s="83"/>
      <c r="G9" s="84"/>
      <c r="H9" s="79" t="s">
        <v>21</v>
      </c>
      <c r="I9" s="81"/>
      <c r="J9" s="81"/>
      <c r="K9" s="81"/>
      <c r="L9" s="81"/>
      <c r="M9" s="81"/>
      <c r="N9" s="80"/>
      <c r="O9" s="79" t="s">
        <v>20</v>
      </c>
      <c r="P9" s="81"/>
      <c r="Q9" s="80"/>
      <c r="R9" s="79" t="s">
        <v>19</v>
      </c>
      <c r="S9" s="81"/>
      <c r="T9" s="81"/>
      <c r="U9" s="80"/>
      <c r="V9" s="79" t="s">
        <v>22</v>
      </c>
      <c r="W9" s="81"/>
      <c r="X9" s="80"/>
      <c r="Y9" s="79" t="s">
        <v>23</v>
      </c>
      <c r="Z9" s="80"/>
      <c r="AA9" s="76" t="s">
        <v>27</v>
      </c>
      <c r="AB9" s="17" t="s">
        <v>24</v>
      </c>
      <c r="AC9" s="18"/>
      <c r="AD9" s="19"/>
      <c r="AE9" s="17" t="s">
        <v>25</v>
      </c>
      <c r="AF9" s="18"/>
      <c r="AG9" s="18"/>
      <c r="AH9" s="19"/>
      <c r="AI9" s="17" t="s">
        <v>26</v>
      </c>
      <c r="AJ9" s="18"/>
      <c r="AK9" s="19"/>
    </row>
    <row r="10" spans="1:37" ht="7.5" customHeight="1" x14ac:dyDescent="0.25">
      <c r="A10" s="85"/>
      <c r="B10" s="87"/>
      <c r="C10" s="92"/>
      <c r="D10" s="92"/>
      <c r="E10" s="85"/>
      <c r="F10" s="86"/>
      <c r="G10" s="87"/>
      <c r="H10" s="82" t="s">
        <v>5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4"/>
      <c r="AA10" s="77"/>
      <c r="AB10" s="20"/>
      <c r="AC10" s="63"/>
      <c r="AD10" s="21"/>
      <c r="AE10" s="20"/>
      <c r="AF10" s="63"/>
      <c r="AG10" s="63"/>
      <c r="AH10" s="21"/>
      <c r="AI10" s="20"/>
      <c r="AJ10" s="63"/>
      <c r="AK10" s="21"/>
    </row>
    <row r="11" spans="1:37" ht="22.5" customHeight="1" x14ac:dyDescent="0.25">
      <c r="A11" s="85"/>
      <c r="B11" s="87"/>
      <c r="C11" s="92"/>
      <c r="D11" s="92"/>
      <c r="E11" s="85"/>
      <c r="F11" s="86"/>
      <c r="G11" s="87"/>
      <c r="H11" s="85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7"/>
      <c r="AA11" s="77"/>
      <c r="AB11" s="20"/>
      <c r="AC11" s="63"/>
      <c r="AD11" s="21"/>
      <c r="AE11" s="20"/>
      <c r="AF11" s="63"/>
      <c r="AG11" s="63"/>
      <c r="AH11" s="21"/>
      <c r="AI11" s="20"/>
      <c r="AJ11" s="63"/>
      <c r="AK11" s="21"/>
    </row>
    <row r="12" spans="1:37" ht="16.5" customHeight="1" x14ac:dyDescent="0.25">
      <c r="A12" s="85"/>
      <c r="B12" s="87"/>
      <c r="C12" s="92"/>
      <c r="D12" s="92"/>
      <c r="E12" s="85"/>
      <c r="F12" s="86"/>
      <c r="G12" s="87"/>
      <c r="H12" s="85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7"/>
      <c r="AA12" s="77"/>
      <c r="AB12" s="20"/>
      <c r="AC12" s="63"/>
      <c r="AD12" s="21"/>
      <c r="AE12" s="20"/>
      <c r="AF12" s="63"/>
      <c r="AG12" s="63"/>
      <c r="AH12" s="21"/>
      <c r="AI12" s="20"/>
      <c r="AJ12" s="63"/>
      <c r="AK12" s="21"/>
    </row>
    <row r="13" spans="1:37" ht="123" customHeight="1" x14ac:dyDescent="0.25">
      <c r="A13" s="88"/>
      <c r="B13" s="90"/>
      <c r="C13" s="93"/>
      <c r="D13" s="93"/>
      <c r="E13" s="88"/>
      <c r="F13" s="89"/>
      <c r="G13" s="90"/>
      <c r="H13" s="88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90"/>
      <c r="AA13" s="78"/>
      <c r="AB13" s="22"/>
      <c r="AC13" s="23"/>
      <c r="AD13" s="24"/>
      <c r="AE13" s="22"/>
      <c r="AF13" s="23"/>
      <c r="AG13" s="23"/>
      <c r="AH13" s="24"/>
      <c r="AI13" s="22"/>
      <c r="AJ13" s="23"/>
      <c r="AK13" s="24"/>
    </row>
    <row r="14" spans="1:37" ht="21" customHeight="1" x14ac:dyDescent="0.25">
      <c r="A14" s="57">
        <v>1</v>
      </c>
      <c r="B14" s="58"/>
      <c r="C14" s="54" t="s">
        <v>35</v>
      </c>
      <c r="D14" s="51">
        <v>7500</v>
      </c>
      <c r="E14" s="42" t="s">
        <v>36</v>
      </c>
      <c r="F14" s="43"/>
      <c r="G14" s="44"/>
      <c r="H14" s="30">
        <v>37.840000000000003</v>
      </c>
      <c r="I14" s="31"/>
      <c r="J14" s="31"/>
      <c r="K14" s="31"/>
      <c r="L14" s="31"/>
      <c r="M14" s="31"/>
      <c r="N14" s="32"/>
      <c r="O14" s="30">
        <v>45.69</v>
      </c>
      <c r="P14" s="31"/>
      <c r="Q14" s="32"/>
      <c r="R14" s="30">
        <v>47.69</v>
      </c>
      <c r="S14" s="31"/>
      <c r="T14" s="31"/>
      <c r="U14" s="32"/>
      <c r="V14" s="30">
        <v>47.87</v>
      </c>
      <c r="W14" s="31"/>
      <c r="X14" s="32"/>
      <c r="Y14" s="30">
        <v>49.52</v>
      </c>
      <c r="Z14" s="32"/>
      <c r="AA14" s="73">
        <f>ROUND(AVERAGE(H14,O14,R14,V14,Y14), 2)</f>
        <v>45.72</v>
      </c>
      <c r="AB14" s="64">
        <f>STDEV(H14,O14,R14,V14,Y14)</f>
        <v>4.6108209681140284</v>
      </c>
      <c r="AC14" s="65"/>
      <c r="AD14" s="66"/>
      <c r="AE14" s="64">
        <f>AB14/AA14*100</f>
        <v>10.08491025396769</v>
      </c>
      <c r="AF14" s="65"/>
      <c r="AG14" s="65"/>
      <c r="AH14" s="66"/>
      <c r="AI14" s="33">
        <f>D14*AA14</f>
        <v>342900</v>
      </c>
      <c r="AJ14" s="34"/>
      <c r="AK14" s="35"/>
    </row>
    <row r="15" spans="1:37" ht="27.75" customHeight="1" x14ac:dyDescent="0.25">
      <c r="A15" s="59"/>
      <c r="B15" s="60"/>
      <c r="C15" s="55"/>
      <c r="D15" s="52"/>
      <c r="E15" s="45"/>
      <c r="F15" s="46"/>
      <c r="G15" s="47"/>
      <c r="H15" s="9" t="s">
        <v>29</v>
      </c>
      <c r="I15" s="10"/>
      <c r="J15" s="10"/>
      <c r="K15" s="10"/>
      <c r="L15" s="10"/>
      <c r="M15" s="10"/>
      <c r="N15" s="11"/>
      <c r="O15" s="9" t="s">
        <v>30</v>
      </c>
      <c r="P15" s="10"/>
      <c r="Q15" s="11"/>
      <c r="R15" s="9" t="s">
        <v>31</v>
      </c>
      <c r="S15" s="10"/>
      <c r="T15" s="10"/>
      <c r="U15" s="11"/>
      <c r="V15" s="9" t="s">
        <v>32</v>
      </c>
      <c r="W15" s="10"/>
      <c r="X15" s="11"/>
      <c r="Y15" s="9" t="s">
        <v>33</v>
      </c>
      <c r="Z15" s="11"/>
      <c r="AA15" s="74"/>
      <c r="AB15" s="67"/>
      <c r="AC15" s="68"/>
      <c r="AD15" s="69"/>
      <c r="AE15" s="67"/>
      <c r="AF15" s="68"/>
      <c r="AG15" s="68"/>
      <c r="AH15" s="69"/>
      <c r="AI15" s="36"/>
      <c r="AJ15" s="37"/>
      <c r="AK15" s="38"/>
    </row>
    <row r="16" spans="1:37" ht="18" customHeight="1" x14ac:dyDescent="0.25">
      <c r="A16" s="61"/>
      <c r="B16" s="62"/>
      <c r="C16" s="56"/>
      <c r="D16" s="53"/>
      <c r="E16" s="48"/>
      <c r="F16" s="49"/>
      <c r="G16" s="50"/>
      <c r="H16" s="12"/>
      <c r="I16" s="13"/>
      <c r="J16" s="13"/>
      <c r="K16" s="13"/>
      <c r="L16" s="13"/>
      <c r="M16" s="13"/>
      <c r="N16" s="14"/>
      <c r="O16" s="12"/>
      <c r="P16" s="13"/>
      <c r="Q16" s="14"/>
      <c r="R16" s="12"/>
      <c r="S16" s="13"/>
      <c r="T16" s="13"/>
      <c r="U16" s="14"/>
      <c r="V16" s="12"/>
      <c r="W16" s="13"/>
      <c r="X16" s="14"/>
      <c r="Y16" s="12"/>
      <c r="Z16" s="14"/>
      <c r="AA16" s="75"/>
      <c r="AB16" s="70"/>
      <c r="AC16" s="71"/>
      <c r="AD16" s="72"/>
      <c r="AE16" s="70"/>
      <c r="AF16" s="71"/>
      <c r="AG16" s="71"/>
      <c r="AH16" s="72"/>
      <c r="AI16" s="39"/>
      <c r="AJ16" s="40"/>
      <c r="AK16" s="41"/>
    </row>
    <row r="17" spans="2:36" ht="18.75" customHeight="1" x14ac:dyDescent="0.25">
      <c r="B17" s="27" t="s">
        <v>37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2:36" ht="16.5" customHeight="1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2:36" ht="10.5" customHeight="1" x14ac:dyDescent="0.25"/>
    <row r="20" spans="2:36" ht="21" customHeight="1" x14ac:dyDescent="0.25">
      <c r="B20" s="16" t="s">
        <v>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2:36" ht="1.5" customHeight="1" x14ac:dyDescent="0.25"/>
    <row r="22" spans="2:36" ht="16.5" customHeight="1" x14ac:dyDescent="0.25">
      <c r="K22" s="7" t="s">
        <v>7</v>
      </c>
      <c r="L22" s="7"/>
      <c r="M22" s="7"/>
      <c r="N22" s="7"/>
      <c r="O22" s="7"/>
      <c r="P22" s="7"/>
    </row>
    <row r="23" spans="2:36" ht="18" customHeight="1" x14ac:dyDescent="0.25">
      <c r="E23" s="5" t="s">
        <v>16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36" ht="1.5" customHeight="1" x14ac:dyDescent="0.25"/>
    <row r="25" spans="2:36" ht="17.25" customHeight="1" x14ac:dyDescent="0.25">
      <c r="F25" s="8" t="s">
        <v>8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2:36" ht="9" customHeight="1" x14ac:dyDescent="0.25">
      <c r="B26" s="2" t="s">
        <v>9</v>
      </c>
      <c r="C26" s="2"/>
      <c r="D26" s="2"/>
      <c r="E26" s="2"/>
      <c r="F26" s="2"/>
      <c r="H26" s="2" t="s">
        <v>10</v>
      </c>
      <c r="I26" s="2"/>
      <c r="J26" s="5">
        <v>14</v>
      </c>
      <c r="K26" s="5"/>
      <c r="L26" s="2" t="s">
        <v>10</v>
      </c>
      <c r="M26" s="2"/>
      <c r="P26" s="5" t="s">
        <v>38</v>
      </c>
      <c r="Q26" s="5"/>
      <c r="R26" s="5"/>
      <c r="S26" s="5"/>
      <c r="T26" s="5"/>
      <c r="W26" s="5">
        <v>2022</v>
      </c>
    </row>
    <row r="27" spans="2:36" ht="7.5" customHeight="1" x14ac:dyDescent="0.25">
      <c r="B27" s="2"/>
      <c r="C27" s="2"/>
      <c r="D27" s="2"/>
      <c r="E27" s="2"/>
      <c r="F27" s="2"/>
      <c r="H27" s="2"/>
      <c r="I27" s="2"/>
      <c r="J27" s="5"/>
      <c r="K27" s="5"/>
      <c r="L27" s="2"/>
      <c r="M27" s="2"/>
      <c r="P27" s="5"/>
      <c r="Q27" s="5"/>
      <c r="R27" s="5"/>
      <c r="S27" s="5"/>
      <c r="T27" s="5"/>
      <c r="W27" s="5"/>
      <c r="X27" s="8" t="s">
        <v>11</v>
      </c>
      <c r="Y27" s="8"/>
    </row>
    <row r="28" spans="2:36" ht="1.5" customHeight="1" x14ac:dyDescent="0.25">
      <c r="B28" s="2"/>
      <c r="C28" s="2"/>
      <c r="D28" s="2"/>
      <c r="E28" s="2"/>
      <c r="F28" s="2"/>
      <c r="X28" s="8"/>
      <c r="Y28" s="8"/>
    </row>
    <row r="29" spans="2:36" ht="3" customHeight="1" x14ac:dyDescent="0.25">
      <c r="X29" s="8"/>
      <c r="Y29" s="8"/>
    </row>
    <row r="30" spans="2:36" ht="18.75" customHeight="1" x14ac:dyDescent="0.25">
      <c r="B30" s="2" t="s">
        <v>12</v>
      </c>
      <c r="C30" s="2"/>
      <c r="D30" s="2"/>
      <c r="E30" s="5" t="s">
        <v>17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2:36" ht="17.25" customHeight="1" x14ac:dyDescent="0.25">
      <c r="B31" s="2" t="s">
        <v>13</v>
      </c>
      <c r="C31" s="2"/>
      <c r="D31" s="2"/>
      <c r="E31" s="6" t="s">
        <v>18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AI31" s="3"/>
    </row>
    <row r="32" spans="2:36" ht="6.75" customHeight="1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I32" s="3"/>
    </row>
  </sheetData>
  <mergeCells count="56">
    <mergeCell ref="C7:AJ7"/>
    <mergeCell ref="O14:Q14"/>
    <mergeCell ref="R14:U14"/>
    <mergeCell ref="V14:X14"/>
    <mergeCell ref="A9:B13"/>
    <mergeCell ref="C9:C13"/>
    <mergeCell ref="D9:D13"/>
    <mergeCell ref="E9:G13"/>
    <mergeCell ref="H9:N9"/>
    <mergeCell ref="O9:Q9"/>
    <mergeCell ref="R9:U9"/>
    <mergeCell ref="V9:X9"/>
    <mergeCell ref="Y9:Z9"/>
    <mergeCell ref="AA9:AA13"/>
    <mergeCell ref="AI9:AK13"/>
    <mergeCell ref="H10:Z13"/>
    <mergeCell ref="Y14:Z14"/>
    <mergeCell ref="AA14:AA16"/>
    <mergeCell ref="H14:N14"/>
    <mergeCell ref="AB14:AD16"/>
    <mergeCell ref="AE14:AH16"/>
    <mergeCell ref="AI14:AK16"/>
    <mergeCell ref="A1:AJ1"/>
    <mergeCell ref="B17:AJ17"/>
    <mergeCell ref="A2:AJ2"/>
    <mergeCell ref="A3:AJ3"/>
    <mergeCell ref="AE9:AH13"/>
    <mergeCell ref="AB9:AD13"/>
    <mergeCell ref="A14:B16"/>
    <mergeCell ref="C14:C16"/>
    <mergeCell ref="D14:D16"/>
    <mergeCell ref="E14:G16"/>
    <mergeCell ref="R15:U16"/>
    <mergeCell ref="V15:X16"/>
    <mergeCell ref="Y15:Z16"/>
    <mergeCell ref="L26:M27"/>
    <mergeCell ref="B18:AJ18"/>
    <mergeCell ref="B20:R20"/>
    <mergeCell ref="X27:Y29"/>
    <mergeCell ref="B30:D30"/>
    <mergeCell ref="B31:D31"/>
    <mergeCell ref="AI31:AI32"/>
    <mergeCell ref="A4:AJ4"/>
    <mergeCell ref="C5:AH5"/>
    <mergeCell ref="E23:AC23"/>
    <mergeCell ref="J26:K27"/>
    <mergeCell ref="P26:T27"/>
    <mergeCell ref="W26:W27"/>
    <mergeCell ref="E30:Z30"/>
    <mergeCell ref="E31:X31"/>
    <mergeCell ref="K22:P22"/>
    <mergeCell ref="F25:S25"/>
    <mergeCell ref="B26:F28"/>
    <mergeCell ref="H26:I27"/>
    <mergeCell ref="H15:N16"/>
    <mergeCell ref="O15:Q16"/>
  </mergeCells>
  <pageMargins left="0.11811023622047245" right="0" top="0.15748031496062992" bottom="0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0000000520</dc:creator>
  <cp:lastModifiedBy>Валентина Шерстнева</cp:lastModifiedBy>
  <cp:lastPrinted>2022-12-21T04:13:00Z</cp:lastPrinted>
  <dcterms:created xsi:type="dcterms:W3CDTF">2022-10-14T03:51:42Z</dcterms:created>
  <dcterms:modified xsi:type="dcterms:W3CDTF">2022-12-21T04:20:35Z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21.2.7.0</vt:lpwstr>
  </property>
</Properties>
</file>