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5440" windowHeight="13410"/>
  </bookViews>
  <sheets>
    <sheet name="Сводный сметный расчет" sheetId="2" r:id="rId1"/>
  </sheets>
  <definedNames>
    <definedName name="Print_Titles" localSheetId="0">'Сводный сметный расчет'!$19:$19</definedName>
    <definedName name="_xlnm.Print_Titles" localSheetId="0">'Сводный сметный расчет'!$19:$19</definedName>
  </definedNames>
  <calcPr calcId="145621"/>
</workbook>
</file>

<file path=xl/calcChain.xml><?xml version="1.0" encoding="utf-8"?>
<calcChain xmlns="http://schemas.openxmlformats.org/spreadsheetml/2006/main">
  <c r="G27" i="2" l="1"/>
  <c r="G29" i="2" s="1"/>
  <c r="E23" i="2"/>
  <c r="E24" i="2" s="1"/>
  <c r="E27" i="2" s="1"/>
  <c r="E29" i="2" s="1"/>
  <c r="D23" i="2"/>
  <c r="D24" i="2" s="1"/>
  <c r="D27" i="2" s="1"/>
  <c r="D29" i="2" s="1"/>
  <c r="E31" i="2" l="1"/>
  <c r="G31" i="2"/>
  <c r="D31" i="2"/>
  <c r="F27" i="2" l="1"/>
  <c r="H21" i="2"/>
  <c r="H23" i="2"/>
  <c r="H26" i="2"/>
  <c r="F29" i="2" l="1"/>
  <c r="F31" i="2" s="1"/>
  <c r="H24" i="2"/>
  <c r="H27" i="2" l="1"/>
  <c r="H29" i="2" l="1"/>
  <c r="H31" i="2" s="1"/>
</calcChain>
</file>

<file path=xl/sharedStrings.xml><?xml version="1.0" encoding="utf-8"?>
<sst xmlns="http://schemas.openxmlformats.org/spreadsheetml/2006/main" count="29" uniqueCount="29">
  <si>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</si>
  <si>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</si>
  <si>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</si>
  <si>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</si>
  <si>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</si>
  <si>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Форма № 1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</si>
  <si>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</si>
  <si>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</si>
  <si>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</si>
  <si>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Сметная стоимость, тыс. руб.</t>
  </si>
  <si>
    <t>Общая сметная стоимость, тыс. руб.</t>
  </si>
  <si>
    <t>Глава 2. Основные объекты строительства</t>
  </si>
  <si>
    <t>02-01-01</t>
  </si>
  <si>
    <t>Дополнительные работы и затраты</t>
  </si>
  <si>
    <t>НК РФ гл.21 ст.164</t>
  </si>
  <si>
    <t>НДС- 20%</t>
  </si>
  <si>
    <t>Реконструкция моста через водоотводной канал</t>
  </si>
  <si>
    <t>СВОДНЫЙ СМЕТНЫЙ РАСЧЕТ СТОИМОСТИ СТРОИТЕЛЬСТВА</t>
  </si>
  <si>
    <t>Реконструкция моста через водоотводной канал в г. Рубцовске на ул. Тракторной, 51</t>
  </si>
  <si>
    <t>Приказ от 04.08.2020 № 421/пр п.179</t>
  </si>
  <si>
    <t>Непредвиденные затраты - 3%</t>
  </si>
  <si>
    <t>Непредвиденные работы и затраты</t>
  </si>
  <si>
    <t>Глава 9. Прочие работы и затраты</t>
  </si>
  <si>
    <t>Расчет №1</t>
  </si>
  <si>
    <t>Итого:</t>
  </si>
  <si>
    <t>Составлен в ценах по состоянию на 2  квартал 2022 с учетом применения индекса-дефлятора на период выполнения работ</t>
  </si>
  <si>
    <t>Итого по Главам 2-9</t>
  </si>
  <si>
    <t>Итого по сводному сметному расчету</t>
  </si>
  <si>
    <t>Перевозка и размещение токсичных промышленных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</si>
</sst>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2" fontId="1" fillId="0" borderId="3" xfId="0" applyNumberFormat="1" applyFont="1" applyBorder="1" applyAlignment="1">
      <alignment horizontal="right" vertical="top" wrapText="1"/>
    </xf>
    <xf numFmtId="2" fontId="1" fillId="0" borderId="0" xfId="0" applyNumberFormat="1" applyFont="1"/>
    <xf numFmtId="49" fontId="1" fillId="0" borderId="6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5" xfId="0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31"/>
  <sheetViews>
    <sheetView showGridLines="0" tabSelected="1" topLeftCell="A16" workbookViewId="0">
      <selection activeCell="B34" sqref="B34"/>
    </sheetView>
  </sheetViews>
  <sheetFormatPr defaultRowHeight="12.75" x14ac:dyDescent="0.2"/>
  <cols>
    <col min="1" max="1" width="5" style="1" customWidth="1"/>
    <col min="2" max="2" width="19.28515625" style="2" customWidth="1"/>
    <col min="3" max="3" width="51.28515625" style="2" customWidth="1"/>
    <col min="4" max="4" width="13.140625" style="7" customWidth="1"/>
    <col min="5" max="5" width="13" style="7" customWidth="1"/>
    <col min="6" max="6" width="13.42578125" style="7" customWidth="1"/>
    <col min="7" max="7" width="12.5703125" style="7" customWidth="1"/>
    <col min="8" max="8" width="13.85546875" style="7" customWidth="1"/>
    <col min="9" max="9" width="9.140625" style="5"/>
    <col min="10" max="10" width="10.5703125" style="5" bestFit="1" customWidth="1"/>
    <col min="11" max="16384" width="9.140625" style="5"/>
  </cols>
  <sheetData>
    <row r="1" spans="1:8" x14ac:dyDescent="0.2">
      <c r="D1" s="3"/>
      <c r="E1" s="3"/>
      <c r="F1" s="3"/>
      <c r="G1" s="3"/>
      <c r="H1" s="4" t="s">
        <v>5</v>
      </c>
    </row>
    <row r="2" spans="1:8" x14ac:dyDescent="0.2">
      <c r="C2" s="35"/>
      <c r="D2" s="36"/>
      <c r="E2" s="36"/>
      <c r="F2" s="36"/>
      <c r="G2" s="36"/>
      <c r="H2" s="3"/>
    </row>
    <row r="3" spans="1:8" x14ac:dyDescent="0.2">
      <c r="C3" s="11"/>
      <c r="D3" s="12"/>
      <c r="E3" s="13"/>
      <c r="F3" s="14"/>
      <c r="G3" s="14"/>
      <c r="H3" s="3"/>
    </row>
    <row r="4" spans="1:8" x14ac:dyDescent="0.2">
      <c r="D4" s="3"/>
      <c r="E4" s="6"/>
      <c r="F4" s="3"/>
      <c r="G4" s="3"/>
      <c r="H4" s="3"/>
    </row>
    <row r="5" spans="1:8" x14ac:dyDescent="0.2">
      <c r="B5" s="23"/>
      <c r="C5" s="23"/>
      <c r="D5" s="3"/>
      <c r="E5" s="6"/>
      <c r="F5" s="3"/>
      <c r="G5" s="3"/>
      <c r="H5" s="3"/>
    </row>
    <row r="6" spans="1:8" x14ac:dyDescent="0.2">
      <c r="D6" s="3"/>
      <c r="E6" s="3"/>
      <c r="F6" s="3"/>
      <c r="G6" s="3"/>
      <c r="H6" s="3"/>
    </row>
    <row r="7" spans="1:8" x14ac:dyDescent="0.2">
      <c r="D7" s="3"/>
      <c r="E7" s="3"/>
      <c r="F7" s="3"/>
      <c r="G7" s="3"/>
      <c r="H7" s="3"/>
    </row>
    <row r="8" spans="1:8" x14ac:dyDescent="0.2">
      <c r="D8" s="8" t="s">
        <v>17</v>
      </c>
      <c r="F8" s="3"/>
      <c r="G8" s="3"/>
      <c r="H8" s="3"/>
    </row>
    <row r="9" spans="1:8" x14ac:dyDescent="0.2">
      <c r="D9" s="9"/>
      <c r="F9" s="3"/>
      <c r="G9" s="3"/>
      <c r="H9" s="3"/>
    </row>
    <row r="10" spans="1:8" ht="12.75" customHeight="1" x14ac:dyDescent="0.2">
      <c r="C10" s="37" t="s">
        <v>18</v>
      </c>
      <c r="D10" s="37"/>
      <c r="E10" s="37"/>
      <c r="F10" s="37"/>
      <c r="G10" s="37"/>
      <c r="H10" s="3"/>
    </row>
    <row r="11" spans="1:8" x14ac:dyDescent="0.2">
      <c r="D11" s="10" t="s">
        <v>0</v>
      </c>
      <c r="F11" s="3"/>
      <c r="G11" s="3"/>
      <c r="H11" s="3"/>
    </row>
    <row r="12" spans="1:8" x14ac:dyDescent="0.2">
      <c r="H12" s="3"/>
    </row>
    <row r="13" spans="1:8" x14ac:dyDescent="0.2">
      <c r="B13" s="27" t="s">
        <v>25</v>
      </c>
      <c r="C13" s="28"/>
      <c r="D13" s="9"/>
      <c r="E13" s="3"/>
      <c r="F13" s="3"/>
      <c r="G13" s="3"/>
      <c r="H13" s="3"/>
    </row>
    <row r="14" spans="1:8" x14ac:dyDescent="0.2">
      <c r="D14" s="9"/>
      <c r="E14" s="3"/>
      <c r="F14" s="3"/>
      <c r="G14" s="3"/>
      <c r="H14" s="3"/>
    </row>
    <row r="15" spans="1:8" ht="12.75" customHeight="1" x14ac:dyDescent="0.2">
      <c r="A15" s="34" t="s">
        <v>1</v>
      </c>
      <c r="B15" s="45" t="s">
        <v>6</v>
      </c>
      <c r="C15" s="45" t="s">
        <v>7</v>
      </c>
      <c r="D15" s="46" t="s">
        <v>9</v>
      </c>
      <c r="E15" s="46"/>
      <c r="F15" s="46"/>
      <c r="G15" s="46"/>
      <c r="H15" s="34" t="s">
        <v>10</v>
      </c>
    </row>
    <row r="16" spans="1:8" x14ac:dyDescent="0.2">
      <c r="A16" s="34"/>
      <c r="B16" s="45"/>
      <c r="C16" s="45"/>
      <c r="D16" s="34" t="s">
        <v>8</v>
      </c>
      <c r="E16" s="34" t="s">
        <v>2</v>
      </c>
      <c r="F16" s="34" t="s">
        <v>3</v>
      </c>
      <c r="G16" s="34" t="s">
        <v>4</v>
      </c>
      <c r="H16" s="34"/>
    </row>
    <row r="17" spans="1:10" x14ac:dyDescent="0.2">
      <c r="A17" s="34"/>
      <c r="B17" s="45"/>
      <c r="C17" s="45"/>
      <c r="D17" s="34"/>
      <c r="E17" s="34"/>
      <c r="F17" s="34"/>
      <c r="G17" s="34"/>
      <c r="H17" s="34"/>
    </row>
    <row r="18" spans="1:10" x14ac:dyDescent="0.2">
      <c r="A18" s="34"/>
      <c r="B18" s="45"/>
      <c r="C18" s="45"/>
      <c r="D18" s="34"/>
      <c r="E18" s="34"/>
      <c r="F18" s="34"/>
      <c r="G18" s="34"/>
      <c r="H18" s="34"/>
    </row>
    <row r="19" spans="1:10" x14ac:dyDescent="0.2">
      <c r="A19" s="15">
        <v>1</v>
      </c>
      <c r="B19" s="16">
        <v>2</v>
      </c>
      <c r="C19" s="16">
        <v>3</v>
      </c>
      <c r="D19" s="15">
        <v>4</v>
      </c>
      <c r="E19" s="15">
        <v>5</v>
      </c>
      <c r="F19" s="15">
        <v>6</v>
      </c>
      <c r="G19" s="15">
        <v>7</v>
      </c>
      <c r="H19" s="15">
        <v>8</v>
      </c>
    </row>
    <row r="20" spans="1:10" x14ac:dyDescent="0.2">
      <c r="A20" s="40" t="s">
        <v>11</v>
      </c>
      <c r="B20" s="41"/>
      <c r="C20" s="41"/>
      <c r="D20" s="41"/>
      <c r="E20" s="41"/>
      <c r="F20" s="41"/>
      <c r="G20" s="41"/>
      <c r="H20" s="41"/>
    </row>
    <row r="21" spans="1:10" ht="15.75" customHeight="1" x14ac:dyDescent="0.2">
      <c r="A21" s="17">
        <v>1</v>
      </c>
      <c r="B21" s="18" t="s">
        <v>12</v>
      </c>
      <c r="C21" s="18" t="s">
        <v>16</v>
      </c>
      <c r="D21" s="19">
        <v>55033490</v>
      </c>
      <c r="E21" s="20">
        <v>30584</v>
      </c>
      <c r="F21" s="20"/>
      <c r="G21" s="20"/>
      <c r="H21" s="19">
        <f>D21+E21+F21+G21</f>
        <v>55064074</v>
      </c>
    </row>
    <row r="22" spans="1:10" ht="15.75" customHeight="1" x14ac:dyDescent="0.2">
      <c r="A22" s="47" t="s">
        <v>21</v>
      </c>
      <c r="B22" s="48"/>
      <c r="C22" s="48"/>
      <c r="D22" s="48"/>
      <c r="E22" s="48"/>
      <c r="F22" s="48"/>
      <c r="G22" s="48"/>
      <c r="H22" s="49"/>
    </row>
    <row r="23" spans="1:10" ht="25.5" x14ac:dyDescent="0.2">
      <c r="A23" s="17">
        <v>2</v>
      </c>
      <c r="B23" s="18" t="s">
        <v>19</v>
      </c>
      <c r="C23" s="18" t="s">
        <v>20</v>
      </c>
      <c r="D23" s="19">
        <f>ROUND(D21*0.03,0)</f>
        <v>1651005</v>
      </c>
      <c r="E23" s="19">
        <f>ROUND(E21*0.03,0)</f>
        <v>918</v>
      </c>
      <c r="F23" s="20"/>
      <c r="G23" s="20"/>
      <c r="H23" s="19">
        <f t="shared" ref="H23:H26" si="0">D23+E23+F23+G23</f>
        <v>1651923</v>
      </c>
    </row>
    <row r="24" spans="1:10" x14ac:dyDescent="0.2">
      <c r="A24" s="17"/>
      <c r="B24" s="26"/>
      <c r="C24" s="31" t="s">
        <v>24</v>
      </c>
      <c r="D24" s="32">
        <f>D21+D23</f>
        <v>56684495</v>
      </c>
      <c r="E24" s="29">
        <f t="shared" ref="E24:H24" si="1">E21+E23</f>
        <v>31502</v>
      </c>
      <c r="F24" s="32"/>
      <c r="G24" s="29"/>
      <c r="H24" s="29">
        <f t="shared" si="1"/>
        <v>56715997</v>
      </c>
    </row>
    <row r="25" spans="1:10" x14ac:dyDescent="0.2">
      <c r="A25" s="47" t="s">
        <v>22</v>
      </c>
      <c r="B25" s="48"/>
      <c r="C25" s="48"/>
      <c r="D25" s="48"/>
      <c r="E25" s="48"/>
      <c r="F25" s="48"/>
      <c r="G25" s="48"/>
      <c r="H25" s="49"/>
    </row>
    <row r="26" spans="1:10" ht="25.5" x14ac:dyDescent="0.2">
      <c r="A26" s="17">
        <v>3</v>
      </c>
      <c r="B26" s="18" t="s">
        <v>23</v>
      </c>
      <c r="C26" s="18" t="s">
        <v>28</v>
      </c>
      <c r="D26" s="19"/>
      <c r="E26" s="20"/>
      <c r="F26" s="19"/>
      <c r="G26" s="20">
        <v>4836403</v>
      </c>
      <c r="H26" s="19">
        <f t="shared" si="0"/>
        <v>4836403</v>
      </c>
    </row>
    <row r="27" spans="1:10" ht="15" customHeight="1" x14ac:dyDescent="0.2">
      <c r="A27" s="21"/>
      <c r="B27" s="22"/>
      <c r="C27" s="30" t="s">
        <v>26</v>
      </c>
      <c r="D27" s="29">
        <f>D24</f>
        <v>56684495</v>
      </c>
      <c r="E27" s="29">
        <f>E24</f>
        <v>31502</v>
      </c>
      <c r="F27" s="29">
        <f>SUM(F21:F26)</f>
        <v>0</v>
      </c>
      <c r="G27" s="29">
        <f>G26</f>
        <v>4836403</v>
      </c>
      <c r="H27" s="29">
        <f>H24+H26</f>
        <v>61552400</v>
      </c>
    </row>
    <row r="28" spans="1:10" x14ac:dyDescent="0.2">
      <c r="A28" s="40" t="s">
        <v>13</v>
      </c>
      <c r="B28" s="41"/>
      <c r="C28" s="41"/>
      <c r="D28" s="41"/>
      <c r="E28" s="41"/>
      <c r="F28" s="41"/>
      <c r="G28" s="41"/>
      <c r="H28" s="41"/>
    </row>
    <row r="29" spans="1:10" x14ac:dyDescent="0.2">
      <c r="A29" s="17">
        <v>8</v>
      </c>
      <c r="B29" s="18" t="s">
        <v>14</v>
      </c>
      <c r="C29" s="18" t="s">
        <v>15</v>
      </c>
      <c r="D29" s="24">
        <f>ROUND(D27*0.2,2)</f>
        <v>11336899</v>
      </c>
      <c r="E29" s="24">
        <f t="shared" ref="E29:H29" si="2">ROUND(E27*0.2,2)</f>
        <v>6300.4</v>
      </c>
      <c r="F29" s="24">
        <f t="shared" si="2"/>
        <v>0</v>
      </c>
      <c r="G29" s="24">
        <f t="shared" si="2"/>
        <v>967280.6</v>
      </c>
      <c r="H29" s="24">
        <f t="shared" si="2"/>
        <v>12310480</v>
      </c>
      <c r="J29" s="25"/>
    </row>
    <row r="30" spans="1:10" x14ac:dyDescent="0.2">
      <c r="A30" s="42"/>
      <c r="B30" s="43"/>
      <c r="C30" s="43"/>
      <c r="D30" s="43"/>
      <c r="E30" s="43"/>
      <c r="F30" s="43"/>
      <c r="G30" s="43"/>
      <c r="H30" s="44"/>
    </row>
    <row r="31" spans="1:10" x14ac:dyDescent="0.2">
      <c r="A31" s="21"/>
      <c r="B31" s="38" t="s">
        <v>27</v>
      </c>
      <c r="C31" s="39"/>
      <c r="D31" s="33">
        <f>D27+D29</f>
        <v>68021394</v>
      </c>
      <c r="E31" s="33">
        <f t="shared" ref="E31:H31" si="3">E27+E29</f>
        <v>37802.400000000001</v>
      </c>
      <c r="F31" s="33">
        <f t="shared" si="3"/>
        <v>0</v>
      </c>
      <c r="G31" s="33">
        <f t="shared" si="3"/>
        <v>5803683.5999999996</v>
      </c>
      <c r="H31" s="33">
        <f t="shared" si="3"/>
        <v>73862880</v>
      </c>
      <c r="J31" s="25"/>
    </row>
  </sheetData>
  <mergeCells count="17">
    <mergeCell ref="E16:E18"/>
    <mergeCell ref="F16:F18"/>
    <mergeCell ref="C2:G2"/>
    <mergeCell ref="C10:G10"/>
    <mergeCell ref="B31:C31"/>
    <mergeCell ref="G16:G18"/>
    <mergeCell ref="A28:H28"/>
    <mergeCell ref="A30:H30"/>
    <mergeCell ref="A20:H20"/>
    <mergeCell ref="A15:A18"/>
    <mergeCell ref="B15:B18"/>
    <mergeCell ref="C15:C18"/>
    <mergeCell ref="D15:G15"/>
    <mergeCell ref="A22:H22"/>
    <mergeCell ref="A25:H25"/>
    <mergeCell ref="H15:H18"/>
    <mergeCell ref="D16:D18"/>
  </mergeCells>
  <phoneticPr fontId="7" type="noConversion"/>
  <pageMargins left="0.42" right="0.25" top="0.5" bottom="0.52" header="0.3" footer="0.3"/>
  <pageSetup paperSize="9" fitToHeight="10000" orientation="landscape" r:id="rId1"/>
  <headerFooter alignWithMargins="0">
    <oddHeader>&amp;LГРАНД-Смета 2019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Сводный сметный расчет</vt:lpstr>
      <vt:lpstr>'Сводный сметный расчет'!Print_Titles</vt:lpstr>
      <vt:lpstr>'Сводный сметный расчет'!Заголовки_для_печати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2023-01-23T02:48:09Z</cp:lastPrinted>
  <dcterms:created xsi:type="dcterms:W3CDTF">2002-03-25T05:35:56Z</dcterms:created>
  <dcterms:modified xsi:type="dcterms:W3CDTF">2023-01-23T02:48:48Z</dcterms:modified>
</cp:coreProperties>
</file>