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наружка 2 Рубцовск 2023 3 улицы" sheetId="1" r:id="rId1"/>
  </sheets>
  <definedNames>
    <definedName name="_xlnm.Print_Titles" localSheetId="0">'наружка 2 Рубцовск 2023 3 улицы'!$17:$17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5" i="1"/>
  <c r="G103" i="1"/>
  <c r="G104" i="1"/>
  <c r="G102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74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50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9" i="1"/>
</calcChain>
</file>

<file path=xl/sharedStrings.xml><?xml version="1.0" encoding="utf-8"?>
<sst xmlns="http://schemas.openxmlformats.org/spreadsheetml/2006/main" count="202" uniqueCount="87">
  <si>
    <t>Смета контракта</t>
  </si>
  <si>
    <t/>
  </si>
  <si>
    <t>(наименование объекта)</t>
  </si>
  <si>
    <t>№пп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</si>
  <si>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</si>
  <si>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</si>
  <si>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</si>
  <si>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Цена, руб.</t>
  </si>
  <si>
    <t>Страна происхождения товара (оборудования)</t>
  </si>
  <si>
    <t>На единицу измерения</t>
  </si>
  <si>
    <t>Всего</t>
  </si>
  <si>
    <t>Раздел 1. электромонтажные работы по наружному освещению ул.Целинная</t>
  </si>
  <si>
    <t>м</t>
  </si>
  <si>
    <t>Итого по разделу 1 электромонтажные работы по наружному освещению ул.Целинная</t>
  </si>
  <si>
    <t>Всего с НДС</t>
  </si>
  <si>
    <t>Раздел 2. Электромонтажные работы по наружному освещению  ул.Пролетарская</t>
  </si>
  <si>
    <t>Итого по разделу 2 Электромонтажные работы по наружному освещению  ул.Пролетарская</t>
  </si>
  <si>
    <t>Раздел 3. Электромонтажные работы по наружному освещению  пер.Жуковского</t>
  </si>
  <si>
    <t>Итого по разделу 3 Электромонтажные работы по наружному освещению  пер.Жуковского</t>
  </si>
  <si>
    <t>Раздел 4. Перевозка конструкций</t>
  </si>
  <si>
    <t>Перевозка конструкций</t>
  </si>
  <si>
    <t>Итого по разделу 4 Перевозка конструкций</t>
  </si>
  <si>
    <t>Итого по смете</t>
  </si>
  <si>
    <t>Сумма НДС (ставка 20%) по позициям:1-4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</si>
  <si>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</si>
  <si>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Провод самонесущий изолированный СИП-4 4х16-0,6/1</t>
  </si>
  <si>
    <t>Крюк : одинарный</t>
  </si>
  <si>
    <t>Крюк КМ-1800</t>
  </si>
  <si>
    <t>Зажим анкерный ЗАБ 16-35для улиц</t>
  </si>
  <si>
    <t>Зажим промежуточный PS-16\120</t>
  </si>
  <si>
    <t>Установка светильников: с лампами люминесцентными -светодиодными</t>
  </si>
  <si>
    <t>Светильники  ДКУ 1012-50Ш ИЭК</t>
  </si>
  <si>
    <t>Кронштейн Кс1</t>
  </si>
  <si>
    <t>Зажим ответвительный ЗОИ 16-70\1,5-10</t>
  </si>
  <si>
    <t>Зажим ответвительный ЗОИ 16-95\2,5-35</t>
  </si>
  <si>
    <t>Зажим  плашечный ПС-1-1</t>
  </si>
  <si>
    <t>Шкаф (пульт) управления навесной, высота, ширина и глубина: до 600х600х350 мм</t>
  </si>
  <si>
    <t>Корпус металлический ЩМП -2-0 IP-54</t>
  </si>
  <si>
    <t>Комплект крепления щита на опору</t>
  </si>
  <si>
    <t>Прибор или аппарат (Установка автоматов, шины, )</t>
  </si>
  <si>
    <t>Автоматический выключатель ВА 47-29 3п. 32А</t>
  </si>
  <si>
    <t>Автоматический выключатель ВА 47-29 3п. 25А</t>
  </si>
  <si>
    <t>Шина нулевая  ШНИ 6х9-12</t>
  </si>
  <si>
    <t>Устройство оптико-(фото)электрическое,: прибор оптико-электрический в одноблочном исполнении</t>
  </si>
  <si>
    <t>Фотореле ФР-601</t>
  </si>
  <si>
    <t>Пускатель магнитный общего назначения отдельно стоящий, устанавливаемый на конструкции: на стене или колонне, на ток до 100 А</t>
  </si>
  <si>
    <t>Пускатель магнитный ПМ12-025,100\380</t>
  </si>
  <si>
    <t>Труба гофрированная ПВХ для защиты проводов и кабелей по установленным конструкциям, по стенам, колоннам, потолкам, основанию пола// ПНД</t>
  </si>
  <si>
    <t>Трубы полиэтиленовые гибкие гофрированные легкие с протяжкой, номинальный внутренний диаметр 32 мм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</si>
  <si>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</si>
  <si>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Разводка по устройствам и подключение жил кабелей или проводов сечением: до 10 мм2</t>
  </si>
  <si>
    <t>Провод ПВ1 1х6</t>
  </si>
  <si>
    <t>1000 м</t>
  </si>
  <si>
    <t>шт</t>
  </si>
  <si>
    <t>шт.</t>
  </si>
  <si>
    <t>100 м</t>
  </si>
  <si>
    <t>100 шт</t>
  </si>
  <si>
    <t>Установка железобетонных опор ВЛ 0,38; 6-10 кВ с траверсами без приставок: одностоечных</t>
  </si>
  <si>
    <t>Стойка опоры железобетонная СВ 95-3с</t>
  </si>
  <si>
    <t>Светильник светодиодный BL-LD-3А-4</t>
  </si>
  <si>
    <t>Кронштейн КС 2</t>
  </si>
  <si>
    <t>Зажим ответвительный  ЗОИ 16-70\1,5-10</t>
  </si>
  <si>
    <t>Перемычка заземляющая тросовая диаметром до 9,2 мм для строительных металлических конструкций</t>
  </si>
  <si>
    <t>Перемычка ПГС 25х900</t>
  </si>
  <si>
    <t>Зажим проходной WAGO 281-652</t>
  </si>
  <si>
    <t>Кабель силовой с медными жилами ВВГнг(A)-LS 3х1,5-660</t>
  </si>
  <si>
    <t>Обрезка и прореживание крон деревьев: при диаметре ствола до 250 мм, количеством срезов 15-20</t>
  </si>
  <si>
    <t>Погрузо-разгрузочные работы при автомобильных перевозках: Погрузка мусора строительного с погрузкой вручную</t>
  </si>
  <si>
    <t>Перевозка грузов автомобилями-самосвалами грузоподъемностью 10 т работающих вне карьера на расстояние: I класс груза до 10 км</t>
  </si>
  <si>
    <t>Развозка конструкций и материалов опор ВЛ 0,38-10 кВ по трассе: одностоечных железобетонных опор</t>
  </si>
  <si>
    <t>10 шт</t>
  </si>
  <si>
    <t>1 т груза</t>
  </si>
  <si>
    <t>Стойка (надставка) на опоре или жесткой поперечине</t>
  </si>
  <si>
    <t>Надставка на опору ТС-6</t>
  </si>
  <si>
    <t>Светильник светодиодный BL-LD-3А-3</t>
  </si>
  <si>
    <t>Перевозка длинномерных грузов трубоплетевозом грузоподъемностью 12 т на расстояние: I класс груза до 200 км</t>
  </si>
  <si>
    <t>Свыше 200 км добавлять на каждый последующий 1 км: I класс груза до 300км</t>
  </si>
  <si>
    <t>Добавлять на пробег до места выполнения работ и возвращение по окончании работ за 1 км: I класс груза</t>
  </si>
  <si>
    <t>Непредвиденные затраты 2%</t>
  </si>
  <si>
    <t>НДС 20%</t>
  </si>
  <si>
    <t>Всего по смете</t>
  </si>
  <si>
    <t>Итого с непредвиденными</t>
  </si>
  <si>
    <t xml:space="preserve">Выполнение работ по капитальному ремонту линий наружного освещения в г. Рубцовске Алтайского края </t>
  </si>
  <si>
    <t>СОГЛАСОВАНО:</t>
  </si>
  <si>
    <t>УТВЕРЖДАЮ:</t>
  </si>
  <si>
    <t>"____" ________________ 2023 года</t>
  </si>
  <si>
    <t>____ ________________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</si>
</sst>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"/>
    <numFmt numFmtId="166" formatCode="0.00000"/>
    <numFmt numFmtId="167" formatCode="0.0000"/>
  </numFmts>
  <fonts count="16" x14ac:knownFonts="1">
    <font>
      <sz val="11"/>
      <color rgb="FF000000"/>
      <name val="Calibri"/>
      <charset val="204"/>
    </font>
    <font>
      <sz val="9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i/>
      <sz val="10"/>
      <name val="Calibri"/>
      <family val="2"/>
      <charset val="204"/>
    </font>
    <font>
      <i/>
      <sz val="9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wrapText="1"/>
    </xf>
    <xf numFmtId="43" fontId="2" fillId="0" borderId="4" xfId="0" applyNumberFormat="1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top"/>
    </xf>
    <xf numFmtId="0" fontId="2" fillId="0" borderId="3" xfId="0" applyFont="1" applyBorder="1"/>
    <xf numFmtId="0" fontId="6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center"/>
    </xf>
    <xf numFmtId="43" fontId="2" fillId="0" borderId="3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 wrapText="1"/>
    </xf>
    <xf numFmtId="43" fontId="11" fillId="0" borderId="4" xfId="0" applyNumberFormat="1" applyFont="1" applyBorder="1" applyAlignment="1">
      <alignment horizontal="center" vertical="top"/>
    </xf>
    <xf numFmtId="4" fontId="0" fillId="0" borderId="0" xfId="0" applyNumberFormat="1"/>
    <xf numFmtId="4" fontId="2" fillId="0" borderId="3" xfId="0" applyNumberFormat="1" applyFont="1" applyBorder="1"/>
    <xf numFmtId="1" fontId="12" fillId="0" borderId="4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1" fontId="12" fillId="0" borderId="3" xfId="0" applyNumberFormat="1" applyFont="1" applyBorder="1" applyAlignment="1">
      <alignment horizontal="center" vertical="top"/>
    </xf>
    <xf numFmtId="4" fontId="12" fillId="0" borderId="3" xfId="0" applyNumberFormat="1" applyFont="1" applyBorder="1" applyAlignment="1">
      <alignment horizontal="right" vertical="top"/>
    </xf>
    <xf numFmtId="165" fontId="12" fillId="0" borderId="3" xfId="0" applyNumberFormat="1" applyFont="1" applyBorder="1" applyAlignment="1">
      <alignment horizontal="center" vertical="top"/>
    </xf>
    <xf numFmtId="166" fontId="12" fillId="0" borderId="3" xfId="0" applyNumberFormat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center" vertical="top"/>
    </xf>
    <xf numFmtId="2" fontId="12" fillId="0" borderId="3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/>
    </xf>
    <xf numFmtId="1" fontId="12" fillId="0" borderId="3" xfId="1" applyNumberFormat="1" applyFont="1" applyBorder="1" applyAlignment="1">
      <alignment horizontal="center" vertical="top"/>
    </xf>
    <xf numFmtId="2" fontId="12" fillId="0" borderId="3" xfId="0" applyNumberFormat="1" applyFont="1" applyBorder="1" applyAlignment="1">
      <alignment horizontal="right" vertical="top" wrapText="1"/>
    </xf>
    <xf numFmtId="4" fontId="12" fillId="0" borderId="3" xfId="1" applyNumberFormat="1" applyFont="1" applyBorder="1" applyAlignment="1">
      <alignment horizontal="right" vertical="top"/>
    </xf>
    <xf numFmtId="2" fontId="12" fillId="0" borderId="3" xfId="1" applyNumberFormat="1" applyFont="1" applyBorder="1" applyAlignment="1">
      <alignment horizontal="center" vertical="top"/>
    </xf>
    <xf numFmtId="167" fontId="12" fillId="0" borderId="3" xfId="1" applyNumberFormat="1" applyFont="1" applyBorder="1" applyAlignment="1">
      <alignment horizontal="center" vertical="top"/>
    </xf>
    <xf numFmtId="4" fontId="13" fillId="0" borderId="3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49" fontId="14" fillId="0" borderId="0" xfId="0" applyNumberFormat="1" applyFont="1" applyFill="1" applyBorder="1" applyAlignment="1" applyProtection="1">
      <alignment horizontal="center" vertical="top"/>
    </xf>
    <xf numFmtId="49" fontId="14" fillId="0" borderId="0" xfId="0" applyNumberFormat="1" applyFont="1" applyFill="1" applyBorder="1" applyAlignment="1" applyProtection="1">
      <alignment vertical="top"/>
    </xf>
    <xf numFmtId="49" fontId="15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left" vertical="top"/>
    </xf>
    <xf numFmtId="49" fontId="14" fillId="0" borderId="0" xfId="0" applyNumberFormat="1" applyFont="1" applyFill="1" applyBorder="1" applyAlignment="1" applyProtection="1">
      <alignment wrapText="1"/>
    </xf>
    <xf numFmtId="49" fontId="14" fillId="0" borderId="0" xfId="0" applyNumberFormat="1" applyFont="1" applyFill="1" applyBorder="1" applyAlignment="1" applyProtection="1">
      <alignment vertical="top" wrapText="1"/>
    </xf>
    <xf numFmtId="49" fontId="14" fillId="0" borderId="0" xfId="0" applyNumberFormat="1" applyFont="1" applyFill="1" applyBorder="1" applyAlignment="1" applyProtection="1">
      <alignment horizontal="left" vertical="top" wrapText="1"/>
    </xf>
    <xf numFmtId="49" fontId="14" fillId="0" borderId="1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49" fontId="14" fillId="0" borderId="1" xfId="0" applyNumberFormat="1" applyFont="1" applyFill="1" applyBorder="1" applyAlignment="1" applyProtection="1">
      <alignment horizontal="right"/>
    </xf>
    <xf numFmtId="49" fontId="15" fillId="0" borderId="0" xfId="0" applyNumberFormat="1" applyFont="1" applyFill="1" applyBorder="1" applyAlignment="1" applyProtection="1">
      <alignment vertical="top"/>
    </xf>
    <xf numFmtId="49" fontId="14" fillId="0" borderId="0" xfId="0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0"/>
  <sheetViews>
    <sheetView tabSelected="1" topLeftCell="A97" workbookViewId="0">
      <selection activeCell="V118" sqref="V118"/>
    </sheetView>
  </sheetViews>
  <sheetFormatPr defaultRowHeight="15" customHeight="1" x14ac:dyDescent="0.25"/>
  <cols>
    <col min="1" max="1" width="7.42578125" style="1" customWidth="1"/>
    <col min="2" max="2" width="27.5703125" customWidth="1"/>
    <col min="3" max="3" width="15.85546875" customWidth="1"/>
    <col min="4" max="4" width="25.140625" customWidth="1"/>
    <col min="5" max="5" width="10.7109375" customWidth="1"/>
    <col min="6" max="6" width="11.140625" customWidth="1"/>
    <col min="7" max="7" width="15" customWidth="1"/>
    <col min="8" max="8" width="16.7109375" customWidth="1"/>
    <col min="9" max="9" width="21" customWidth="1"/>
    <col min="10" max="11" width="146.7109375" style="2" hidden="1" customWidth="1"/>
    <col min="12" max="12" width="68.5703125" style="2" hidden="1" customWidth="1"/>
    <col min="13" max="18" width="101.5703125" style="2" hidden="1" customWidth="1"/>
    <col min="19" max="19" width="11.42578125" bestFit="1" customWidth="1"/>
  </cols>
  <sheetData>
    <row r="2" spans="1:11" ht="15" customHeight="1" x14ac:dyDescent="0.25">
      <c r="A2" s="57" t="s">
        <v>83</v>
      </c>
      <c r="B2" s="57"/>
      <c r="C2" s="57"/>
      <c r="D2" s="58"/>
    </row>
    <row r="3" spans="1:11" ht="15" customHeight="1" x14ac:dyDescent="0.25">
      <c r="A3" s="61"/>
      <c r="B3" s="61"/>
      <c r="C3" s="61"/>
      <c r="D3" s="61"/>
      <c r="G3" s="60"/>
      <c r="H3" s="57" t="s">
        <v>84</v>
      </c>
      <c r="I3" s="57"/>
      <c r="J3" s="57"/>
      <c r="K3" s="57"/>
    </row>
    <row r="4" spans="1:11" ht="15" customHeight="1" x14ac:dyDescent="0.25">
      <c r="A4" s="64"/>
      <c r="B4" s="64"/>
      <c r="C4" s="64"/>
      <c r="D4" s="64"/>
      <c r="G4" s="63"/>
      <c r="H4" s="63"/>
      <c r="I4" s="63"/>
      <c r="J4" s="63"/>
      <c r="K4" s="63"/>
    </row>
    <row r="5" spans="1:11" ht="15" customHeight="1" x14ac:dyDescent="0.25">
      <c r="A5" s="65"/>
      <c r="B5" s="66"/>
      <c r="C5" s="67"/>
      <c r="D5" s="62"/>
      <c r="G5" s="64"/>
      <c r="H5" s="64"/>
      <c r="I5" s="64"/>
      <c r="J5" s="64"/>
      <c r="K5" s="64"/>
    </row>
    <row r="6" spans="1:11" ht="15" customHeight="1" x14ac:dyDescent="0.25">
      <c r="A6" s="60" t="s">
        <v>85</v>
      </c>
      <c r="B6" s="68"/>
      <c r="C6" s="68"/>
      <c r="D6" s="68"/>
      <c r="G6" s="65"/>
      <c r="H6" s="65"/>
      <c r="I6" s="65"/>
      <c r="J6" s="65"/>
      <c r="K6" s="67"/>
    </row>
    <row r="7" spans="1:11" ht="15" customHeight="1" x14ac:dyDescent="0.25">
      <c r="A7"/>
      <c r="G7" s="60" t="s">
        <v>86</v>
      </c>
      <c r="H7" s="60"/>
      <c r="I7" s="68"/>
      <c r="J7" s="68"/>
      <c r="K7" s="69" t="s">
        <v>85</v>
      </c>
    </row>
    <row r="8" spans="1:11" x14ac:dyDescent="0.25">
      <c r="G8" s="59"/>
      <c r="H8" s="59"/>
      <c r="I8" s="59"/>
      <c r="J8" s="59"/>
      <c r="K8" s="59"/>
    </row>
    <row r="9" spans="1:11" x14ac:dyDescent="0.25">
      <c r="B9" s="4"/>
      <c r="C9" s="4"/>
      <c r="D9" s="4"/>
      <c r="E9" s="4"/>
      <c r="F9" s="4"/>
      <c r="G9" s="4"/>
      <c r="H9" s="4"/>
      <c r="I9" s="3"/>
    </row>
    <row r="10" spans="1:11" ht="21" customHeight="1" x14ac:dyDescent="0.25">
      <c r="A10" s="39" t="s">
        <v>0</v>
      </c>
      <c r="B10" s="39"/>
      <c r="C10" s="39"/>
      <c r="D10" s="39"/>
      <c r="E10" s="39"/>
      <c r="F10" s="39"/>
      <c r="G10" s="39"/>
      <c r="H10" s="39"/>
      <c r="I10" s="39"/>
    </row>
    <row r="12" spans="1:11" x14ac:dyDescent="0.25">
      <c r="A12" s="40" t="s">
        <v>82</v>
      </c>
      <c r="B12" s="41"/>
      <c r="C12" s="41"/>
      <c r="D12" s="41"/>
      <c r="E12" s="41"/>
      <c r="F12" s="41"/>
      <c r="G12" s="41"/>
      <c r="H12" s="41"/>
      <c r="I12" s="41"/>
      <c r="J12" s="2" t="s">
        <v>1</v>
      </c>
    </row>
    <row r="13" spans="1:11" x14ac:dyDescent="0.25">
      <c r="A13" s="42" t="s">
        <v>2</v>
      </c>
      <c r="B13" s="42"/>
      <c r="C13" s="42"/>
      <c r="D13" s="42"/>
      <c r="E13" s="42"/>
      <c r="F13" s="42"/>
      <c r="G13" s="42"/>
      <c r="H13" s="42"/>
      <c r="I13" s="42"/>
    </row>
    <row r="14" spans="1:1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1" ht="26.25" customHeight="1" x14ac:dyDescent="0.25">
      <c r="A15" s="43" t="s">
        <v>3</v>
      </c>
      <c r="B15" s="43" t="s">
        <v>4</v>
      </c>
      <c r="C15" s="43"/>
      <c r="D15" s="43"/>
      <c r="E15" s="43" t="s">
        <v>5</v>
      </c>
      <c r="F15" s="43" t="s">
        <v>6</v>
      </c>
      <c r="G15" s="44" t="s">
        <v>7</v>
      </c>
      <c r="H15" s="44"/>
      <c r="I15" s="43" t="s">
        <v>8</v>
      </c>
    </row>
    <row r="16" spans="1:11" ht="32.25" customHeight="1" x14ac:dyDescent="0.25">
      <c r="A16" s="43"/>
      <c r="B16" s="43"/>
      <c r="C16" s="43"/>
      <c r="D16" s="43"/>
      <c r="E16" s="43"/>
      <c r="F16" s="43"/>
      <c r="G16" s="6" t="s">
        <v>9</v>
      </c>
      <c r="H16" s="7" t="s">
        <v>10</v>
      </c>
      <c r="I16" s="43"/>
    </row>
    <row r="17" spans="1:12" x14ac:dyDescent="0.25">
      <c r="A17" s="7">
        <v>1</v>
      </c>
      <c r="B17" s="45">
        <v>2</v>
      </c>
      <c r="C17" s="45"/>
      <c r="D17" s="45"/>
      <c r="E17" s="8">
        <v>3</v>
      </c>
      <c r="F17" s="8">
        <v>4</v>
      </c>
      <c r="G17" s="8">
        <v>5</v>
      </c>
      <c r="H17" s="8">
        <v>6</v>
      </c>
      <c r="I17" s="7">
        <v>7</v>
      </c>
    </row>
    <row r="18" spans="1:12" x14ac:dyDescent="0.25">
      <c r="A18" s="46" t="s">
        <v>11</v>
      </c>
      <c r="B18" s="46"/>
      <c r="C18" s="46"/>
      <c r="D18" s="46"/>
      <c r="E18" s="46"/>
      <c r="F18" s="46"/>
      <c r="G18" s="46"/>
      <c r="H18" s="46"/>
      <c r="I18" s="46"/>
      <c r="K18" s="9" t="s">
        <v>11</v>
      </c>
    </row>
    <row r="19" spans="1:12" ht="40.5" customHeight="1" x14ac:dyDescent="0.25">
      <c r="A19" s="25">
        <v>1</v>
      </c>
      <c r="B19" s="48" t="s">
        <v>24</v>
      </c>
      <c r="C19" s="48"/>
      <c r="D19" s="48"/>
      <c r="E19" s="24" t="s">
        <v>52</v>
      </c>
      <c r="F19" s="27">
        <v>0.77300000000000002</v>
      </c>
      <c r="G19" s="26">
        <f>H19/F19</f>
        <v>186891.33247089261</v>
      </c>
      <c r="H19" s="26">
        <v>144467</v>
      </c>
      <c r="I19" s="18"/>
      <c r="K19" s="9"/>
      <c r="L19" s="11"/>
    </row>
    <row r="20" spans="1:12" x14ac:dyDescent="0.25">
      <c r="A20" s="25">
        <v>2</v>
      </c>
      <c r="B20" s="48" t="s">
        <v>25</v>
      </c>
      <c r="C20" s="48"/>
      <c r="D20" s="48"/>
      <c r="E20" s="24" t="s">
        <v>52</v>
      </c>
      <c r="F20" s="28">
        <v>0.78846000000000005</v>
      </c>
      <c r="G20" s="26">
        <f t="shared" ref="G20:G47" si="0">H20/F20</f>
        <v>106773.96443700377</v>
      </c>
      <c r="H20" s="26">
        <v>84187</v>
      </c>
      <c r="I20" s="18"/>
      <c r="K20" s="9"/>
      <c r="L20" s="11"/>
    </row>
    <row r="21" spans="1:12" x14ac:dyDescent="0.25">
      <c r="A21" s="25">
        <v>3</v>
      </c>
      <c r="B21" s="48" t="s">
        <v>26</v>
      </c>
      <c r="C21" s="48"/>
      <c r="D21" s="48"/>
      <c r="E21" s="24" t="s">
        <v>53</v>
      </c>
      <c r="F21" s="25">
        <v>24</v>
      </c>
      <c r="G21" s="26">
        <f t="shared" si="0"/>
        <v>1581.7083333333333</v>
      </c>
      <c r="H21" s="26">
        <v>37961</v>
      </c>
      <c r="I21" s="18"/>
      <c r="K21" s="9"/>
      <c r="L21" s="11"/>
    </row>
    <row r="22" spans="1:12" x14ac:dyDescent="0.25">
      <c r="A22" s="25">
        <v>4</v>
      </c>
      <c r="B22" s="48" t="s">
        <v>27</v>
      </c>
      <c r="C22" s="48"/>
      <c r="D22" s="48"/>
      <c r="E22" s="24" t="s">
        <v>53</v>
      </c>
      <c r="F22" s="25">
        <v>24</v>
      </c>
      <c r="G22" s="26">
        <f t="shared" si="0"/>
        <v>306.83333333333331</v>
      </c>
      <c r="H22" s="26">
        <v>7364</v>
      </c>
      <c r="I22" s="18"/>
      <c r="K22" s="9"/>
      <c r="L22" s="11"/>
    </row>
    <row r="23" spans="1:12" x14ac:dyDescent="0.25">
      <c r="A23" s="25">
        <v>5</v>
      </c>
      <c r="B23" s="48" t="s">
        <v>28</v>
      </c>
      <c r="C23" s="48"/>
      <c r="D23" s="48"/>
      <c r="E23" s="24" t="s">
        <v>54</v>
      </c>
      <c r="F23" s="25">
        <v>10</v>
      </c>
      <c r="G23" s="26">
        <f t="shared" si="0"/>
        <v>79.099999999999994</v>
      </c>
      <c r="H23" s="26">
        <v>791</v>
      </c>
      <c r="I23" s="18"/>
      <c r="K23" s="9"/>
      <c r="L23" s="11"/>
    </row>
    <row r="24" spans="1:12" x14ac:dyDescent="0.25">
      <c r="A24" s="25">
        <v>6</v>
      </c>
      <c r="B24" s="48" t="s">
        <v>29</v>
      </c>
      <c r="C24" s="48"/>
      <c r="D24" s="48"/>
      <c r="E24" s="24" t="s">
        <v>54</v>
      </c>
      <c r="F24" s="25">
        <v>12</v>
      </c>
      <c r="G24" s="26">
        <f t="shared" si="0"/>
        <v>234.58333333333334</v>
      </c>
      <c r="H24" s="26">
        <v>2815</v>
      </c>
      <c r="I24" s="18"/>
      <c r="K24" s="9"/>
      <c r="L24" s="11"/>
    </row>
    <row r="25" spans="1:12" x14ac:dyDescent="0.25">
      <c r="A25" s="25">
        <v>7</v>
      </c>
      <c r="B25" s="48" t="s">
        <v>30</v>
      </c>
      <c r="C25" s="48"/>
      <c r="D25" s="48"/>
      <c r="E25" s="24" t="s">
        <v>53</v>
      </c>
      <c r="F25" s="25">
        <v>18</v>
      </c>
      <c r="G25" s="26">
        <f t="shared" si="0"/>
        <v>3422.6111111111113</v>
      </c>
      <c r="H25" s="26">
        <v>61607</v>
      </c>
      <c r="I25" s="18"/>
      <c r="K25" s="9"/>
      <c r="L25" s="11"/>
    </row>
    <row r="26" spans="1:12" x14ac:dyDescent="0.25">
      <c r="A26" s="25">
        <v>8</v>
      </c>
      <c r="B26" s="48" t="s">
        <v>31</v>
      </c>
      <c r="C26" s="48"/>
      <c r="D26" s="48"/>
      <c r="E26" s="24" t="s">
        <v>53</v>
      </c>
      <c r="F26" s="25">
        <v>18</v>
      </c>
      <c r="G26" s="26">
        <f t="shared" si="0"/>
        <v>7891.3888888888887</v>
      </c>
      <c r="H26" s="26">
        <v>142045</v>
      </c>
      <c r="I26" s="18"/>
      <c r="K26" s="9"/>
      <c r="L26" s="11"/>
    </row>
    <row r="27" spans="1:12" x14ac:dyDescent="0.25">
      <c r="A27" s="25">
        <v>9</v>
      </c>
      <c r="B27" s="48" t="s">
        <v>32</v>
      </c>
      <c r="C27" s="48"/>
      <c r="D27" s="48"/>
      <c r="E27" s="24" t="s">
        <v>53</v>
      </c>
      <c r="F27" s="25">
        <v>18</v>
      </c>
      <c r="G27" s="26">
        <f t="shared" si="0"/>
        <v>616.27777777777783</v>
      </c>
      <c r="H27" s="26">
        <v>11093</v>
      </c>
      <c r="I27" s="18"/>
      <c r="K27" s="9"/>
      <c r="L27" s="11"/>
    </row>
    <row r="28" spans="1:12" x14ac:dyDescent="0.25">
      <c r="A28" s="25">
        <v>10</v>
      </c>
      <c r="B28" s="48" t="s">
        <v>33</v>
      </c>
      <c r="C28" s="48"/>
      <c r="D28" s="48"/>
      <c r="E28" s="24" t="s">
        <v>54</v>
      </c>
      <c r="F28" s="25">
        <v>36</v>
      </c>
      <c r="G28" s="26">
        <f t="shared" si="0"/>
        <v>100.30555555555556</v>
      </c>
      <c r="H28" s="26">
        <v>3611</v>
      </c>
      <c r="I28" s="18"/>
      <c r="K28" s="9"/>
      <c r="L28" s="11"/>
    </row>
    <row r="29" spans="1:12" x14ac:dyDescent="0.25">
      <c r="A29" s="25">
        <v>11</v>
      </c>
      <c r="B29" s="48" t="s">
        <v>34</v>
      </c>
      <c r="C29" s="48"/>
      <c r="D29" s="48"/>
      <c r="E29" s="24" t="s">
        <v>54</v>
      </c>
      <c r="F29" s="25">
        <v>12</v>
      </c>
      <c r="G29" s="26">
        <f t="shared" si="0"/>
        <v>183.58333333333334</v>
      </c>
      <c r="H29" s="26">
        <v>2203</v>
      </c>
      <c r="I29" s="18"/>
      <c r="K29" s="9"/>
      <c r="L29" s="11"/>
    </row>
    <row r="30" spans="1:12" x14ac:dyDescent="0.25">
      <c r="A30" s="25">
        <v>12</v>
      </c>
      <c r="B30" s="48" t="s">
        <v>35</v>
      </c>
      <c r="C30" s="48"/>
      <c r="D30" s="48"/>
      <c r="E30" s="24" t="s">
        <v>54</v>
      </c>
      <c r="F30" s="25">
        <v>5</v>
      </c>
      <c r="G30" s="26">
        <f t="shared" si="0"/>
        <v>76.599999999999994</v>
      </c>
      <c r="H30" s="26">
        <v>383</v>
      </c>
      <c r="I30" s="18"/>
      <c r="K30" s="9"/>
      <c r="L30" s="11"/>
    </row>
    <row r="31" spans="1:12" x14ac:dyDescent="0.25">
      <c r="A31" s="25">
        <v>13</v>
      </c>
      <c r="B31" s="48" t="s">
        <v>36</v>
      </c>
      <c r="C31" s="48"/>
      <c r="D31" s="48"/>
      <c r="E31" s="24" t="s">
        <v>53</v>
      </c>
      <c r="F31" s="25">
        <v>1</v>
      </c>
      <c r="G31" s="26">
        <f t="shared" si="0"/>
        <v>2164</v>
      </c>
      <c r="H31" s="26">
        <v>2164</v>
      </c>
      <c r="I31" s="18"/>
      <c r="K31" s="9"/>
      <c r="L31" s="11"/>
    </row>
    <row r="32" spans="1:12" x14ac:dyDescent="0.25">
      <c r="A32" s="25">
        <v>14</v>
      </c>
      <c r="B32" s="48" t="s">
        <v>37</v>
      </c>
      <c r="C32" s="48"/>
      <c r="D32" s="48"/>
      <c r="E32" s="24" t="s">
        <v>54</v>
      </c>
      <c r="F32" s="25">
        <v>1</v>
      </c>
      <c r="G32" s="26">
        <f t="shared" si="0"/>
        <v>4448</v>
      </c>
      <c r="H32" s="26">
        <v>4448</v>
      </c>
      <c r="I32" s="18"/>
      <c r="K32" s="9"/>
      <c r="L32" s="11"/>
    </row>
    <row r="33" spans="1:13" x14ac:dyDescent="0.25">
      <c r="A33" s="25">
        <v>15</v>
      </c>
      <c r="B33" s="48" t="s">
        <v>38</v>
      </c>
      <c r="C33" s="48"/>
      <c r="D33" s="48"/>
      <c r="E33" s="24" t="s">
        <v>54</v>
      </c>
      <c r="F33" s="25">
        <v>1</v>
      </c>
      <c r="G33" s="26">
        <f t="shared" si="0"/>
        <v>1530</v>
      </c>
      <c r="H33" s="26">
        <v>1530</v>
      </c>
      <c r="I33" s="18"/>
      <c r="K33" s="9"/>
      <c r="L33" s="11"/>
    </row>
    <row r="34" spans="1:13" x14ac:dyDescent="0.25">
      <c r="A34" s="25">
        <v>16</v>
      </c>
      <c r="B34" s="48" t="s">
        <v>39</v>
      </c>
      <c r="C34" s="48"/>
      <c r="D34" s="48"/>
      <c r="E34" s="24" t="s">
        <v>53</v>
      </c>
      <c r="F34" s="25">
        <v>3</v>
      </c>
      <c r="G34" s="26">
        <f t="shared" si="0"/>
        <v>828.33333333333337</v>
      </c>
      <c r="H34" s="26">
        <v>2485</v>
      </c>
      <c r="I34" s="18"/>
      <c r="K34" s="9"/>
      <c r="L34" s="11"/>
    </row>
    <row r="35" spans="1:13" x14ac:dyDescent="0.25">
      <c r="A35" s="25">
        <v>17</v>
      </c>
      <c r="B35" s="48" t="s">
        <v>40</v>
      </c>
      <c r="C35" s="48"/>
      <c r="D35" s="48"/>
      <c r="E35" s="24" t="s">
        <v>54</v>
      </c>
      <c r="F35" s="25">
        <v>1</v>
      </c>
      <c r="G35" s="26">
        <f t="shared" si="0"/>
        <v>437</v>
      </c>
      <c r="H35" s="26">
        <v>437</v>
      </c>
      <c r="I35" s="18"/>
      <c r="K35" s="9"/>
      <c r="L35" s="11"/>
    </row>
    <row r="36" spans="1:13" x14ac:dyDescent="0.25">
      <c r="A36" s="25">
        <v>18</v>
      </c>
      <c r="B36" s="48" t="s">
        <v>41</v>
      </c>
      <c r="C36" s="48"/>
      <c r="D36" s="48"/>
      <c r="E36" s="24" t="s">
        <v>54</v>
      </c>
      <c r="F36" s="25">
        <v>1</v>
      </c>
      <c r="G36" s="26">
        <f t="shared" si="0"/>
        <v>128</v>
      </c>
      <c r="H36" s="26">
        <v>128</v>
      </c>
      <c r="I36" s="18"/>
      <c r="K36" s="9"/>
      <c r="L36" s="11"/>
    </row>
    <row r="37" spans="1:13" x14ac:dyDescent="0.25">
      <c r="A37" s="25">
        <v>19</v>
      </c>
      <c r="B37" s="48" t="s">
        <v>42</v>
      </c>
      <c r="C37" s="48"/>
      <c r="D37" s="48"/>
      <c r="E37" s="24" t="s">
        <v>54</v>
      </c>
      <c r="F37" s="25">
        <v>1</v>
      </c>
      <c r="G37" s="26">
        <f t="shared" si="0"/>
        <v>125</v>
      </c>
      <c r="H37" s="26">
        <v>125</v>
      </c>
      <c r="I37" s="18"/>
      <c r="K37" s="9"/>
      <c r="L37" s="11"/>
    </row>
    <row r="38" spans="1:13" ht="25.5" customHeight="1" x14ac:dyDescent="0.25">
      <c r="A38" s="25">
        <v>20</v>
      </c>
      <c r="B38" s="48" t="s">
        <v>43</v>
      </c>
      <c r="C38" s="48"/>
      <c r="D38" s="48"/>
      <c r="E38" s="24" t="s">
        <v>53</v>
      </c>
      <c r="F38" s="25">
        <v>1</v>
      </c>
      <c r="G38" s="26">
        <f t="shared" si="0"/>
        <v>4301</v>
      </c>
      <c r="H38" s="26">
        <v>4301</v>
      </c>
      <c r="I38" s="18"/>
      <c r="K38" s="9"/>
      <c r="L38" s="11"/>
    </row>
    <row r="39" spans="1:13" x14ac:dyDescent="0.25">
      <c r="A39" s="25">
        <v>21</v>
      </c>
      <c r="B39" s="48" t="s">
        <v>44</v>
      </c>
      <c r="C39" s="48"/>
      <c r="D39" s="48"/>
      <c r="E39" s="24" t="s">
        <v>54</v>
      </c>
      <c r="F39" s="25">
        <v>1</v>
      </c>
      <c r="G39" s="26">
        <f t="shared" si="0"/>
        <v>395</v>
      </c>
      <c r="H39" s="26">
        <v>395</v>
      </c>
      <c r="I39" s="18"/>
      <c r="K39" s="9"/>
      <c r="L39" s="11"/>
    </row>
    <row r="40" spans="1:13" ht="26.25" customHeight="1" x14ac:dyDescent="0.25">
      <c r="A40" s="25">
        <v>22</v>
      </c>
      <c r="B40" s="48" t="s">
        <v>45</v>
      </c>
      <c r="C40" s="48"/>
      <c r="D40" s="48"/>
      <c r="E40" s="24" t="s">
        <v>53</v>
      </c>
      <c r="F40" s="25">
        <v>1</v>
      </c>
      <c r="G40" s="26">
        <f t="shared" si="0"/>
        <v>3269</v>
      </c>
      <c r="H40" s="26">
        <v>3269</v>
      </c>
      <c r="I40" s="18"/>
      <c r="K40" s="9"/>
      <c r="L40" s="11"/>
    </row>
    <row r="41" spans="1:13" x14ac:dyDescent="0.25">
      <c r="A41" s="25">
        <v>23</v>
      </c>
      <c r="B41" s="48" t="s">
        <v>46</v>
      </c>
      <c r="C41" s="48"/>
      <c r="D41" s="48"/>
      <c r="E41" s="24" t="s">
        <v>54</v>
      </c>
      <c r="F41" s="25">
        <v>1</v>
      </c>
      <c r="G41" s="26">
        <f t="shared" si="0"/>
        <v>1766</v>
      </c>
      <c r="H41" s="26">
        <v>1766</v>
      </c>
      <c r="I41" s="18"/>
      <c r="K41" s="9"/>
      <c r="L41" s="11"/>
    </row>
    <row r="42" spans="1:13" ht="27.75" customHeight="1" x14ac:dyDescent="0.25">
      <c r="A42" s="25">
        <v>24</v>
      </c>
      <c r="B42" s="48" t="s">
        <v>47</v>
      </c>
      <c r="C42" s="48"/>
      <c r="D42" s="48"/>
      <c r="E42" s="24" t="s">
        <v>55</v>
      </c>
      <c r="F42" s="30">
        <v>0.14000000000000001</v>
      </c>
      <c r="G42" s="26">
        <f t="shared" si="0"/>
        <v>11435.714285714284</v>
      </c>
      <c r="H42" s="26">
        <v>1601</v>
      </c>
      <c r="I42" s="18"/>
      <c r="K42" s="9"/>
      <c r="L42" s="11"/>
    </row>
    <row r="43" spans="1:13" ht="26.25" customHeight="1" x14ac:dyDescent="0.25">
      <c r="A43" s="25">
        <v>25</v>
      </c>
      <c r="B43" s="48" t="s">
        <v>48</v>
      </c>
      <c r="C43" s="48"/>
      <c r="D43" s="48"/>
      <c r="E43" s="24" t="s">
        <v>12</v>
      </c>
      <c r="F43" s="30">
        <v>14.28</v>
      </c>
      <c r="G43" s="26">
        <f t="shared" si="0"/>
        <v>84.173669467787121</v>
      </c>
      <c r="H43" s="26">
        <v>1202</v>
      </c>
      <c r="I43" s="18"/>
      <c r="K43" s="9"/>
      <c r="L43" s="11"/>
    </row>
    <row r="44" spans="1:13" ht="27.75" customHeight="1" x14ac:dyDescent="0.25">
      <c r="A44" s="25">
        <v>26</v>
      </c>
      <c r="B44" s="48" t="s">
        <v>49</v>
      </c>
      <c r="C44" s="48"/>
      <c r="D44" s="48"/>
      <c r="E44" s="24" t="s">
        <v>55</v>
      </c>
      <c r="F44" s="30">
        <v>0.14000000000000001</v>
      </c>
      <c r="G44" s="26">
        <f t="shared" si="0"/>
        <v>4314.2857142857138</v>
      </c>
      <c r="H44" s="26">
        <v>604</v>
      </c>
      <c r="I44" s="18"/>
      <c r="K44" s="9"/>
      <c r="L44" s="11"/>
    </row>
    <row r="45" spans="1:13" x14ac:dyDescent="0.25">
      <c r="A45" s="25">
        <v>27</v>
      </c>
      <c r="B45" s="48" t="s">
        <v>25</v>
      </c>
      <c r="C45" s="48"/>
      <c r="D45" s="48"/>
      <c r="E45" s="24" t="s">
        <v>52</v>
      </c>
      <c r="F45" s="28">
        <v>1.4279999999999999E-2</v>
      </c>
      <c r="G45" s="26">
        <f t="shared" si="0"/>
        <v>106792.71708683475</v>
      </c>
      <c r="H45" s="26">
        <v>1525</v>
      </c>
      <c r="I45" s="18"/>
      <c r="K45" s="9"/>
      <c r="L45" s="11"/>
    </row>
    <row r="46" spans="1:13" ht="27.75" customHeight="1" x14ac:dyDescent="0.25">
      <c r="A46" s="25">
        <v>28</v>
      </c>
      <c r="B46" s="48" t="s">
        <v>50</v>
      </c>
      <c r="C46" s="48"/>
      <c r="D46" s="48"/>
      <c r="E46" s="24" t="s">
        <v>56</v>
      </c>
      <c r="F46" s="30">
        <v>0.12</v>
      </c>
      <c r="G46" s="26">
        <f t="shared" si="0"/>
        <v>13491.666666666668</v>
      </c>
      <c r="H46" s="26">
        <v>1619</v>
      </c>
      <c r="I46" s="18"/>
      <c r="K46" s="9"/>
      <c r="L46" s="11"/>
    </row>
    <row r="47" spans="1:13" x14ac:dyDescent="0.25">
      <c r="A47" s="25">
        <v>29</v>
      </c>
      <c r="B47" s="48" t="s">
        <v>51</v>
      </c>
      <c r="C47" s="48"/>
      <c r="D47" s="48"/>
      <c r="E47" s="24" t="s">
        <v>12</v>
      </c>
      <c r="F47" s="25">
        <v>3</v>
      </c>
      <c r="G47" s="26">
        <f t="shared" si="0"/>
        <v>72.333333333333329</v>
      </c>
      <c r="H47" s="26">
        <v>217</v>
      </c>
      <c r="I47" s="18"/>
      <c r="K47" s="9"/>
      <c r="L47" s="11"/>
    </row>
    <row r="48" spans="1:13" x14ac:dyDescent="0.25">
      <c r="A48" s="24"/>
      <c r="B48" s="47" t="s">
        <v>13</v>
      </c>
      <c r="C48" s="47"/>
      <c r="D48" s="47"/>
      <c r="E48" s="47"/>
      <c r="F48" s="47"/>
      <c r="G48" s="47"/>
      <c r="H48" s="38">
        <v>526344</v>
      </c>
      <c r="I48" s="13"/>
      <c r="K48" s="9"/>
      <c r="L48" s="11"/>
      <c r="M48" s="15" t="s">
        <v>13</v>
      </c>
    </row>
    <row r="49" spans="1:15" x14ac:dyDescent="0.25">
      <c r="A49" s="46" t="s">
        <v>15</v>
      </c>
      <c r="B49" s="46"/>
      <c r="C49" s="46"/>
      <c r="D49" s="46"/>
      <c r="E49" s="46"/>
      <c r="F49" s="46"/>
      <c r="G49" s="46"/>
      <c r="H49" s="46"/>
      <c r="I49" s="46"/>
      <c r="K49" s="9" t="s">
        <v>15</v>
      </c>
      <c r="L49" s="11"/>
      <c r="M49" s="15"/>
      <c r="N49" s="11"/>
      <c r="O49" s="15"/>
    </row>
    <row r="50" spans="1:15" ht="29.25" customHeight="1" x14ac:dyDescent="0.25">
      <c r="A50" s="23">
        <v>30</v>
      </c>
      <c r="B50" s="48" t="s">
        <v>57</v>
      </c>
      <c r="C50" s="48"/>
      <c r="D50" s="48"/>
      <c r="E50" s="24" t="s">
        <v>53</v>
      </c>
      <c r="F50" s="25">
        <v>14</v>
      </c>
      <c r="G50" s="26">
        <f>H50/F50</f>
        <v>4375.5</v>
      </c>
      <c r="H50" s="26">
        <v>61257</v>
      </c>
      <c r="I50" s="10"/>
      <c r="K50" s="9"/>
      <c r="L50" s="11"/>
      <c r="M50" s="15"/>
      <c r="N50" s="11"/>
      <c r="O50" s="15"/>
    </row>
    <row r="51" spans="1:15" x14ac:dyDescent="0.25">
      <c r="A51" s="23">
        <v>31</v>
      </c>
      <c r="B51" s="48" t="s">
        <v>58</v>
      </c>
      <c r="C51" s="48"/>
      <c r="D51" s="48"/>
      <c r="E51" s="24" t="s">
        <v>53</v>
      </c>
      <c r="F51" s="25">
        <v>14</v>
      </c>
      <c r="G51" s="26">
        <f t="shared" ref="G51:G71" si="1">H51/F51</f>
        <v>12674.571428571429</v>
      </c>
      <c r="H51" s="26">
        <v>177444</v>
      </c>
      <c r="I51" s="10"/>
      <c r="K51" s="9"/>
      <c r="L51" s="11"/>
      <c r="M51" s="15"/>
      <c r="N51" s="11"/>
      <c r="O51" s="15"/>
    </row>
    <row r="52" spans="1:15" x14ac:dyDescent="0.25">
      <c r="A52" s="23">
        <v>32</v>
      </c>
      <c r="B52" s="48" t="s">
        <v>26</v>
      </c>
      <c r="C52" s="48"/>
      <c r="D52" s="48"/>
      <c r="E52" s="24" t="s">
        <v>53</v>
      </c>
      <c r="F52" s="25">
        <v>16</v>
      </c>
      <c r="G52" s="26">
        <f t="shared" si="1"/>
        <v>1581.6875</v>
      </c>
      <c r="H52" s="26">
        <v>25307</v>
      </c>
      <c r="I52" s="10"/>
      <c r="K52" s="9"/>
      <c r="L52" s="11"/>
      <c r="M52" s="15"/>
      <c r="N52" s="11"/>
      <c r="O52" s="15"/>
    </row>
    <row r="53" spans="1:15" x14ac:dyDescent="0.25">
      <c r="A53" s="23">
        <v>33</v>
      </c>
      <c r="B53" s="48" t="s">
        <v>27</v>
      </c>
      <c r="C53" s="48"/>
      <c r="D53" s="48"/>
      <c r="E53" s="24" t="s">
        <v>53</v>
      </c>
      <c r="F53" s="25">
        <v>16</v>
      </c>
      <c r="G53" s="26">
        <f t="shared" si="1"/>
        <v>306.875</v>
      </c>
      <c r="H53" s="26">
        <v>4910</v>
      </c>
      <c r="I53" s="10"/>
      <c r="K53" s="9"/>
      <c r="L53" s="11"/>
      <c r="M53" s="15"/>
      <c r="N53" s="11"/>
      <c r="O53" s="15"/>
    </row>
    <row r="54" spans="1:15" ht="39" customHeight="1" x14ac:dyDescent="0.25">
      <c r="A54" s="23">
        <v>34</v>
      </c>
      <c r="B54" s="48" t="s">
        <v>24</v>
      </c>
      <c r="C54" s="48"/>
      <c r="D54" s="48"/>
      <c r="E54" s="24" t="s">
        <v>52</v>
      </c>
      <c r="F54" s="27">
        <v>0.46700000000000003</v>
      </c>
      <c r="G54" s="26">
        <f t="shared" si="1"/>
        <v>186890.79229122054</v>
      </c>
      <c r="H54" s="26">
        <v>87278</v>
      </c>
      <c r="I54" s="10"/>
      <c r="K54" s="9"/>
      <c r="L54" s="11"/>
      <c r="M54" s="15"/>
      <c r="N54" s="11"/>
      <c r="O54" s="15"/>
    </row>
    <row r="55" spans="1:15" x14ac:dyDescent="0.25">
      <c r="A55" s="23">
        <v>35</v>
      </c>
      <c r="B55" s="48" t="s">
        <v>25</v>
      </c>
      <c r="C55" s="48"/>
      <c r="D55" s="48"/>
      <c r="E55" s="24" t="s">
        <v>52</v>
      </c>
      <c r="F55" s="28">
        <v>0.47633999999999999</v>
      </c>
      <c r="G55" s="26">
        <f t="shared" si="1"/>
        <v>106774.57278414578</v>
      </c>
      <c r="H55" s="26">
        <v>50861</v>
      </c>
      <c r="I55" s="10"/>
      <c r="K55" s="9"/>
      <c r="L55" s="11"/>
      <c r="M55" s="15"/>
      <c r="N55" s="11"/>
      <c r="O55" s="15"/>
    </row>
    <row r="56" spans="1:15" x14ac:dyDescent="0.25">
      <c r="A56" s="23">
        <v>36</v>
      </c>
      <c r="B56" s="48" t="s">
        <v>28</v>
      </c>
      <c r="C56" s="48"/>
      <c r="D56" s="48"/>
      <c r="E56" s="24" t="s">
        <v>54</v>
      </c>
      <c r="F56" s="25">
        <v>4</v>
      </c>
      <c r="G56" s="26">
        <f t="shared" si="1"/>
        <v>79</v>
      </c>
      <c r="H56" s="26">
        <v>316</v>
      </c>
      <c r="I56" s="10"/>
      <c r="K56" s="9"/>
      <c r="L56" s="11"/>
      <c r="M56" s="15"/>
      <c r="N56" s="11"/>
      <c r="O56" s="15"/>
    </row>
    <row r="57" spans="1:15" x14ac:dyDescent="0.25">
      <c r="A57" s="23">
        <v>37</v>
      </c>
      <c r="B57" s="48" t="s">
        <v>29</v>
      </c>
      <c r="C57" s="48"/>
      <c r="D57" s="48"/>
      <c r="E57" s="24" t="s">
        <v>54</v>
      </c>
      <c r="F57" s="25">
        <v>11</v>
      </c>
      <c r="G57" s="26">
        <f t="shared" si="1"/>
        <v>234.63636363636363</v>
      </c>
      <c r="H57" s="26">
        <v>2581</v>
      </c>
      <c r="I57" s="10"/>
      <c r="K57" s="9"/>
      <c r="L57" s="11"/>
      <c r="M57" s="15"/>
      <c r="N57" s="11"/>
      <c r="O57" s="15"/>
    </row>
    <row r="58" spans="1:15" x14ac:dyDescent="0.25">
      <c r="A58" s="23">
        <v>38</v>
      </c>
      <c r="B58" s="48" t="s">
        <v>30</v>
      </c>
      <c r="C58" s="48"/>
      <c r="D58" s="48"/>
      <c r="E58" s="24" t="s">
        <v>53</v>
      </c>
      <c r="F58" s="25">
        <v>14</v>
      </c>
      <c r="G58" s="26">
        <f t="shared" si="1"/>
        <v>3422.7857142857142</v>
      </c>
      <c r="H58" s="26">
        <v>47919</v>
      </c>
      <c r="I58" s="10"/>
      <c r="K58" s="9"/>
      <c r="L58" s="11"/>
      <c r="M58" s="15"/>
      <c r="N58" s="11"/>
      <c r="O58" s="15"/>
    </row>
    <row r="59" spans="1:15" x14ac:dyDescent="0.25">
      <c r="A59" s="23">
        <v>39</v>
      </c>
      <c r="B59" s="48" t="s">
        <v>59</v>
      </c>
      <c r="C59" s="48"/>
      <c r="D59" s="48"/>
      <c r="E59" s="24" t="s">
        <v>53</v>
      </c>
      <c r="F59" s="25">
        <v>14</v>
      </c>
      <c r="G59" s="26">
        <f t="shared" si="1"/>
        <v>12360.714285714286</v>
      </c>
      <c r="H59" s="26">
        <v>173050</v>
      </c>
      <c r="I59" s="10"/>
      <c r="K59" s="9"/>
      <c r="L59" s="11"/>
      <c r="M59" s="15"/>
      <c r="N59" s="11"/>
      <c r="O59" s="15"/>
    </row>
    <row r="60" spans="1:15" x14ac:dyDescent="0.25">
      <c r="A60" s="23">
        <v>40</v>
      </c>
      <c r="B60" s="48" t="s">
        <v>60</v>
      </c>
      <c r="C60" s="48"/>
      <c r="D60" s="48"/>
      <c r="E60" s="24" t="s">
        <v>53</v>
      </c>
      <c r="F60" s="25">
        <v>14</v>
      </c>
      <c r="G60" s="26">
        <f t="shared" si="1"/>
        <v>2720</v>
      </c>
      <c r="H60" s="26">
        <v>38080</v>
      </c>
      <c r="I60" s="10"/>
      <c r="K60" s="9"/>
      <c r="L60" s="11"/>
      <c r="M60" s="15"/>
      <c r="N60" s="11"/>
      <c r="O60" s="15"/>
    </row>
    <row r="61" spans="1:15" x14ac:dyDescent="0.25">
      <c r="A61" s="23">
        <v>41</v>
      </c>
      <c r="B61" s="48" t="s">
        <v>61</v>
      </c>
      <c r="C61" s="48"/>
      <c r="D61" s="48"/>
      <c r="E61" s="24" t="s">
        <v>54</v>
      </c>
      <c r="F61" s="25">
        <v>28</v>
      </c>
      <c r="G61" s="26">
        <f t="shared" si="1"/>
        <v>100.28571428571429</v>
      </c>
      <c r="H61" s="26">
        <v>2808</v>
      </c>
      <c r="I61" s="10"/>
      <c r="K61" s="9"/>
      <c r="L61" s="11"/>
      <c r="M61" s="15"/>
      <c r="N61" s="11"/>
      <c r="O61" s="15"/>
    </row>
    <row r="62" spans="1:15" x14ac:dyDescent="0.25">
      <c r="A62" s="23">
        <v>42</v>
      </c>
      <c r="B62" s="48" t="s">
        <v>34</v>
      </c>
      <c r="C62" s="48"/>
      <c r="D62" s="48"/>
      <c r="E62" s="24" t="s">
        <v>54</v>
      </c>
      <c r="F62" s="25">
        <v>12</v>
      </c>
      <c r="G62" s="26">
        <f t="shared" si="1"/>
        <v>183.58333333333334</v>
      </c>
      <c r="H62" s="26">
        <v>2203</v>
      </c>
      <c r="I62" s="10"/>
      <c r="K62" s="9"/>
      <c r="L62" s="11"/>
      <c r="M62" s="15"/>
      <c r="N62" s="11"/>
      <c r="O62" s="15"/>
    </row>
    <row r="63" spans="1:15" x14ac:dyDescent="0.25">
      <c r="A63" s="23">
        <v>43</v>
      </c>
      <c r="B63" s="48" t="s">
        <v>35</v>
      </c>
      <c r="C63" s="48"/>
      <c r="D63" s="48"/>
      <c r="E63" s="24" t="s">
        <v>54</v>
      </c>
      <c r="F63" s="25">
        <v>14</v>
      </c>
      <c r="G63" s="26">
        <f t="shared" si="1"/>
        <v>76.5</v>
      </c>
      <c r="H63" s="26">
        <v>1071</v>
      </c>
      <c r="I63" s="10"/>
      <c r="K63" s="9"/>
      <c r="L63" s="11"/>
      <c r="M63" s="15"/>
      <c r="N63" s="11"/>
      <c r="O63" s="15"/>
    </row>
    <row r="64" spans="1:15" ht="28.5" customHeight="1" x14ac:dyDescent="0.25">
      <c r="A64" s="23">
        <v>44</v>
      </c>
      <c r="B64" s="48" t="s">
        <v>62</v>
      </c>
      <c r="C64" s="48"/>
      <c r="D64" s="48"/>
      <c r="E64" s="24" t="s">
        <v>70</v>
      </c>
      <c r="F64" s="29">
        <v>1.4</v>
      </c>
      <c r="G64" s="26">
        <f t="shared" si="1"/>
        <v>2867.8571428571431</v>
      </c>
      <c r="H64" s="26">
        <v>4015</v>
      </c>
      <c r="I64" s="10"/>
      <c r="K64" s="9"/>
      <c r="L64" s="11"/>
      <c r="M64" s="15"/>
      <c r="N64" s="11"/>
      <c r="O64" s="15"/>
    </row>
    <row r="65" spans="1:15" x14ac:dyDescent="0.25">
      <c r="A65" s="23">
        <v>45</v>
      </c>
      <c r="B65" s="48" t="s">
        <v>63</v>
      </c>
      <c r="C65" s="48"/>
      <c r="D65" s="48"/>
      <c r="E65" s="24" t="s">
        <v>54</v>
      </c>
      <c r="F65" s="25">
        <v>14</v>
      </c>
      <c r="G65" s="26">
        <f t="shared" si="1"/>
        <v>185.28571428571428</v>
      </c>
      <c r="H65" s="26">
        <v>2594</v>
      </c>
      <c r="I65" s="10"/>
      <c r="K65" s="9"/>
      <c r="L65" s="11"/>
      <c r="M65" s="15"/>
      <c r="N65" s="11"/>
      <c r="O65" s="15"/>
    </row>
    <row r="66" spans="1:15" x14ac:dyDescent="0.25">
      <c r="A66" s="23">
        <v>46</v>
      </c>
      <c r="B66" s="48" t="s">
        <v>64</v>
      </c>
      <c r="C66" s="48"/>
      <c r="D66" s="48"/>
      <c r="E66" s="24" t="s">
        <v>56</v>
      </c>
      <c r="F66" s="30">
        <v>0.14000000000000001</v>
      </c>
      <c r="G66" s="26">
        <f t="shared" si="1"/>
        <v>7678.5714285714275</v>
      </c>
      <c r="H66" s="26">
        <v>1075</v>
      </c>
      <c r="I66" s="10"/>
      <c r="K66" s="9"/>
      <c r="L66" s="11"/>
      <c r="M66" s="15"/>
      <c r="N66" s="11"/>
      <c r="O66" s="15"/>
    </row>
    <row r="67" spans="1:15" x14ac:dyDescent="0.25">
      <c r="A67" s="23">
        <v>47</v>
      </c>
      <c r="B67" s="48" t="s">
        <v>65</v>
      </c>
      <c r="C67" s="48"/>
      <c r="D67" s="48"/>
      <c r="E67" s="24" t="s">
        <v>12</v>
      </c>
      <c r="F67" s="25">
        <v>42</v>
      </c>
      <c r="G67" s="26">
        <f t="shared" si="1"/>
        <v>62.904761904761905</v>
      </c>
      <c r="H67" s="26">
        <v>2642</v>
      </c>
      <c r="I67" s="10"/>
      <c r="K67" s="9"/>
      <c r="L67" s="11"/>
      <c r="M67" s="15"/>
      <c r="N67" s="11"/>
      <c r="O67" s="15"/>
    </row>
    <row r="68" spans="1:15" ht="26.25" customHeight="1" x14ac:dyDescent="0.25">
      <c r="A68" s="23">
        <v>48</v>
      </c>
      <c r="B68" s="48" t="s">
        <v>66</v>
      </c>
      <c r="C68" s="48"/>
      <c r="D68" s="48"/>
      <c r="E68" s="24" t="s">
        <v>53</v>
      </c>
      <c r="F68" s="25">
        <v>3</v>
      </c>
      <c r="G68" s="26">
        <f t="shared" si="1"/>
        <v>833</v>
      </c>
      <c r="H68" s="26">
        <v>2499</v>
      </c>
      <c r="I68" s="10"/>
      <c r="K68" s="9"/>
      <c r="L68" s="11"/>
      <c r="M68" s="15"/>
      <c r="N68" s="11"/>
      <c r="O68" s="15"/>
    </row>
    <row r="69" spans="1:15" ht="25.5" customHeight="1" x14ac:dyDescent="0.25">
      <c r="A69" s="23">
        <v>49</v>
      </c>
      <c r="B69" s="48" t="s">
        <v>67</v>
      </c>
      <c r="C69" s="48"/>
      <c r="D69" s="48"/>
      <c r="E69" s="24" t="s">
        <v>71</v>
      </c>
      <c r="F69" s="29">
        <v>1.5</v>
      </c>
      <c r="G69" s="26">
        <f t="shared" si="1"/>
        <v>407.33333333333331</v>
      </c>
      <c r="H69" s="26">
        <v>611</v>
      </c>
      <c r="I69" s="10"/>
      <c r="K69" s="9"/>
      <c r="L69" s="11"/>
      <c r="M69" s="15"/>
      <c r="N69" s="11"/>
      <c r="O69" s="15"/>
    </row>
    <row r="70" spans="1:15" ht="27" customHeight="1" x14ac:dyDescent="0.25">
      <c r="A70" s="23">
        <v>50</v>
      </c>
      <c r="B70" s="48" t="s">
        <v>68</v>
      </c>
      <c r="C70" s="48"/>
      <c r="D70" s="48"/>
      <c r="E70" s="24" t="s">
        <v>71</v>
      </c>
      <c r="F70" s="29">
        <v>1.5</v>
      </c>
      <c r="G70" s="26">
        <f t="shared" si="1"/>
        <v>160</v>
      </c>
      <c r="H70" s="26">
        <v>240</v>
      </c>
      <c r="I70" s="10"/>
      <c r="K70" s="9"/>
      <c r="L70" s="11"/>
      <c r="M70" s="15"/>
      <c r="N70" s="11"/>
      <c r="O70" s="15"/>
    </row>
    <row r="71" spans="1:15" ht="29.25" customHeight="1" x14ac:dyDescent="0.25">
      <c r="A71" s="23">
        <v>51</v>
      </c>
      <c r="B71" s="48" t="s">
        <v>69</v>
      </c>
      <c r="C71" s="48"/>
      <c r="D71" s="48"/>
      <c r="E71" s="24" t="s">
        <v>53</v>
      </c>
      <c r="F71" s="25">
        <v>14</v>
      </c>
      <c r="G71" s="26">
        <f t="shared" si="1"/>
        <v>1091.9285714285713</v>
      </c>
      <c r="H71" s="26">
        <v>15287</v>
      </c>
      <c r="I71" s="10"/>
      <c r="K71" s="9"/>
      <c r="L71" s="11"/>
      <c r="M71" s="15"/>
      <c r="N71" s="11"/>
      <c r="O71" s="15"/>
    </row>
    <row r="72" spans="1:15" x14ac:dyDescent="0.25">
      <c r="A72" s="12"/>
      <c r="B72" s="52" t="s">
        <v>16</v>
      </c>
      <c r="C72" s="52"/>
      <c r="D72" s="52"/>
      <c r="E72" s="52"/>
      <c r="F72" s="52"/>
      <c r="G72" s="52"/>
      <c r="H72" s="13">
        <v>704049</v>
      </c>
      <c r="I72" s="14"/>
      <c r="K72" s="9"/>
      <c r="L72" s="11"/>
      <c r="M72" s="15" t="s">
        <v>16</v>
      </c>
      <c r="N72" s="11"/>
      <c r="O72" s="15"/>
    </row>
    <row r="73" spans="1:15" x14ac:dyDescent="0.25">
      <c r="A73" s="46" t="s">
        <v>17</v>
      </c>
      <c r="B73" s="46"/>
      <c r="C73" s="46"/>
      <c r="D73" s="46"/>
      <c r="E73" s="46"/>
      <c r="F73" s="46"/>
      <c r="G73" s="46"/>
      <c r="H73" s="46"/>
      <c r="I73" s="46"/>
      <c r="K73" s="9" t="s">
        <v>17</v>
      </c>
      <c r="L73" s="11"/>
      <c r="M73" s="15"/>
      <c r="N73" s="11"/>
      <c r="O73" s="15"/>
    </row>
    <row r="74" spans="1:15" ht="27" customHeight="1" x14ac:dyDescent="0.25">
      <c r="A74" s="31">
        <v>52</v>
      </c>
      <c r="B74" s="49" t="s">
        <v>57</v>
      </c>
      <c r="C74" s="50"/>
      <c r="D74" s="51"/>
      <c r="E74" s="32" t="s">
        <v>53</v>
      </c>
      <c r="F74" s="33">
        <v>1</v>
      </c>
      <c r="G74" s="34">
        <f>H74/F74</f>
        <v>4376</v>
      </c>
      <c r="H74" s="35">
        <v>4376</v>
      </c>
      <c r="I74" s="19"/>
      <c r="K74" s="9"/>
      <c r="L74" s="11"/>
      <c r="M74" s="15"/>
      <c r="N74" s="11"/>
      <c r="O74" s="15"/>
    </row>
    <row r="75" spans="1:15" x14ac:dyDescent="0.25">
      <c r="A75" s="31">
        <v>53</v>
      </c>
      <c r="B75" s="49" t="s">
        <v>58</v>
      </c>
      <c r="C75" s="50"/>
      <c r="D75" s="51"/>
      <c r="E75" s="32" t="s">
        <v>53</v>
      </c>
      <c r="F75" s="33">
        <v>1</v>
      </c>
      <c r="G75" s="34">
        <f t="shared" ref="G75:G99" si="2">H75/F75</f>
        <v>12675</v>
      </c>
      <c r="H75" s="35">
        <v>12675</v>
      </c>
      <c r="I75" s="19"/>
      <c r="K75" s="9"/>
      <c r="L75" s="11"/>
      <c r="M75" s="15"/>
      <c r="N75" s="11"/>
      <c r="O75" s="15"/>
    </row>
    <row r="76" spans="1:15" x14ac:dyDescent="0.25">
      <c r="A76" s="31">
        <v>54</v>
      </c>
      <c r="B76" s="49" t="s">
        <v>26</v>
      </c>
      <c r="C76" s="50"/>
      <c r="D76" s="51"/>
      <c r="E76" s="32" t="s">
        <v>53</v>
      </c>
      <c r="F76" s="33">
        <v>18</v>
      </c>
      <c r="G76" s="34">
        <f t="shared" si="2"/>
        <v>1581.7222222222222</v>
      </c>
      <c r="H76" s="35">
        <v>28471</v>
      </c>
      <c r="I76" s="19"/>
      <c r="K76" s="9"/>
      <c r="L76" s="11"/>
      <c r="M76" s="15"/>
      <c r="N76" s="11"/>
      <c r="O76" s="15"/>
    </row>
    <row r="77" spans="1:15" x14ac:dyDescent="0.25">
      <c r="A77" s="31">
        <v>55</v>
      </c>
      <c r="B77" s="49" t="s">
        <v>27</v>
      </c>
      <c r="C77" s="50"/>
      <c r="D77" s="51"/>
      <c r="E77" s="32" t="s">
        <v>53</v>
      </c>
      <c r="F77" s="33">
        <v>18</v>
      </c>
      <c r="G77" s="34">
        <f t="shared" si="2"/>
        <v>306.83333333333331</v>
      </c>
      <c r="H77" s="35">
        <v>5523</v>
      </c>
      <c r="I77" s="19"/>
      <c r="K77" s="9"/>
      <c r="L77" s="11"/>
      <c r="M77" s="15"/>
      <c r="N77" s="11"/>
      <c r="O77" s="15"/>
    </row>
    <row r="78" spans="1:15" x14ac:dyDescent="0.25">
      <c r="A78" s="31">
        <v>56</v>
      </c>
      <c r="B78" s="49" t="s">
        <v>72</v>
      </c>
      <c r="C78" s="50"/>
      <c r="D78" s="51"/>
      <c r="E78" s="32" t="s">
        <v>53</v>
      </c>
      <c r="F78" s="33">
        <v>2</v>
      </c>
      <c r="G78" s="34">
        <f t="shared" si="2"/>
        <v>5995.5</v>
      </c>
      <c r="H78" s="35">
        <v>11991</v>
      </c>
      <c r="I78" s="19"/>
      <c r="K78" s="9"/>
      <c r="L78" s="11"/>
      <c r="M78" s="15"/>
      <c r="N78" s="11"/>
      <c r="O78" s="15"/>
    </row>
    <row r="79" spans="1:15" x14ac:dyDescent="0.25">
      <c r="A79" s="31">
        <v>57</v>
      </c>
      <c r="B79" s="49" t="s">
        <v>73</v>
      </c>
      <c r="C79" s="50"/>
      <c r="D79" s="51"/>
      <c r="E79" s="32" t="s">
        <v>53</v>
      </c>
      <c r="F79" s="33">
        <v>2</v>
      </c>
      <c r="G79" s="34">
        <f t="shared" si="2"/>
        <v>8041</v>
      </c>
      <c r="H79" s="35">
        <v>16082</v>
      </c>
      <c r="I79" s="19"/>
      <c r="K79" s="9"/>
      <c r="L79" s="11"/>
      <c r="M79" s="15"/>
      <c r="N79" s="11"/>
      <c r="O79" s="15"/>
    </row>
    <row r="80" spans="1:15" ht="40.5" customHeight="1" x14ac:dyDescent="0.25">
      <c r="A80" s="31">
        <v>58</v>
      </c>
      <c r="B80" s="49" t="s">
        <v>24</v>
      </c>
      <c r="C80" s="50"/>
      <c r="D80" s="51"/>
      <c r="E80" s="32" t="s">
        <v>52</v>
      </c>
      <c r="F80" s="36">
        <v>0.42</v>
      </c>
      <c r="G80" s="34">
        <f t="shared" si="2"/>
        <v>186892.85714285716</v>
      </c>
      <c r="H80" s="35">
        <v>78495</v>
      </c>
      <c r="I80" s="19"/>
      <c r="K80" s="9"/>
      <c r="L80" s="11"/>
      <c r="M80" s="15"/>
      <c r="N80" s="11"/>
      <c r="O80" s="15"/>
    </row>
    <row r="81" spans="1:15" x14ac:dyDescent="0.25">
      <c r="A81" s="31">
        <v>59</v>
      </c>
      <c r="B81" s="49" t="s">
        <v>25</v>
      </c>
      <c r="C81" s="50"/>
      <c r="D81" s="51"/>
      <c r="E81" s="32" t="s">
        <v>52</v>
      </c>
      <c r="F81" s="37">
        <v>0.4284</v>
      </c>
      <c r="G81" s="34">
        <f t="shared" si="2"/>
        <v>106774.04295051354</v>
      </c>
      <c r="H81" s="35">
        <v>45742</v>
      </c>
      <c r="I81" s="19"/>
      <c r="K81" s="9"/>
      <c r="L81" s="11"/>
      <c r="M81" s="15"/>
      <c r="N81" s="11"/>
      <c r="O81" s="15"/>
    </row>
    <row r="82" spans="1:15" x14ac:dyDescent="0.25">
      <c r="A82" s="31">
        <v>60</v>
      </c>
      <c r="B82" s="49" t="s">
        <v>28</v>
      </c>
      <c r="C82" s="50"/>
      <c r="D82" s="51"/>
      <c r="E82" s="32" t="s">
        <v>54</v>
      </c>
      <c r="F82" s="33">
        <v>10</v>
      </c>
      <c r="G82" s="34">
        <f t="shared" si="2"/>
        <v>79.099999999999994</v>
      </c>
      <c r="H82" s="35">
        <v>791</v>
      </c>
      <c r="I82" s="19"/>
      <c r="K82" s="9"/>
      <c r="L82" s="11"/>
      <c r="M82" s="15"/>
      <c r="N82" s="11"/>
      <c r="O82" s="15"/>
    </row>
    <row r="83" spans="1:15" x14ac:dyDescent="0.25">
      <c r="A83" s="31">
        <v>61</v>
      </c>
      <c r="B83" s="49" t="s">
        <v>29</v>
      </c>
      <c r="C83" s="50"/>
      <c r="D83" s="51"/>
      <c r="E83" s="32" t="s">
        <v>54</v>
      </c>
      <c r="F83" s="33">
        <v>8</v>
      </c>
      <c r="G83" s="34">
        <f t="shared" si="2"/>
        <v>234.625</v>
      </c>
      <c r="H83" s="35">
        <v>1877</v>
      </c>
      <c r="I83" s="19"/>
      <c r="K83" s="9"/>
      <c r="L83" s="11"/>
      <c r="M83" s="15"/>
      <c r="N83" s="11"/>
      <c r="O83" s="15"/>
    </row>
    <row r="84" spans="1:15" x14ac:dyDescent="0.25">
      <c r="A84" s="31">
        <v>62</v>
      </c>
      <c r="B84" s="49" t="s">
        <v>30</v>
      </c>
      <c r="C84" s="50"/>
      <c r="D84" s="51"/>
      <c r="E84" s="32" t="s">
        <v>53</v>
      </c>
      <c r="F84" s="33">
        <v>17</v>
      </c>
      <c r="G84" s="34">
        <f t="shared" si="2"/>
        <v>3422.705882352941</v>
      </c>
      <c r="H84" s="35">
        <v>58186</v>
      </c>
      <c r="I84" s="19"/>
      <c r="K84" s="9"/>
      <c r="L84" s="11"/>
      <c r="M84" s="15"/>
      <c r="N84" s="11"/>
      <c r="O84" s="15"/>
    </row>
    <row r="85" spans="1:15" x14ac:dyDescent="0.25">
      <c r="A85" s="31">
        <v>63</v>
      </c>
      <c r="B85" s="49" t="s">
        <v>74</v>
      </c>
      <c r="C85" s="50"/>
      <c r="D85" s="51"/>
      <c r="E85" s="32" t="s">
        <v>53</v>
      </c>
      <c r="F85" s="33">
        <v>15</v>
      </c>
      <c r="G85" s="34">
        <f t="shared" si="2"/>
        <v>9845.5333333333328</v>
      </c>
      <c r="H85" s="35">
        <v>147683</v>
      </c>
      <c r="I85" s="19"/>
      <c r="K85" s="9"/>
      <c r="L85" s="11"/>
      <c r="M85" s="15"/>
      <c r="N85" s="11"/>
      <c r="O85" s="15"/>
    </row>
    <row r="86" spans="1:15" x14ac:dyDescent="0.25">
      <c r="A86" s="31">
        <v>64</v>
      </c>
      <c r="B86" s="49" t="s">
        <v>59</v>
      </c>
      <c r="C86" s="50"/>
      <c r="D86" s="51"/>
      <c r="E86" s="32" t="s">
        <v>53</v>
      </c>
      <c r="F86" s="33">
        <v>2</v>
      </c>
      <c r="G86" s="34">
        <f t="shared" si="2"/>
        <v>12360.5</v>
      </c>
      <c r="H86" s="35">
        <v>24721</v>
      </c>
      <c r="I86" s="19"/>
      <c r="K86" s="9"/>
      <c r="L86" s="11"/>
      <c r="M86" s="15"/>
      <c r="N86" s="11"/>
      <c r="O86" s="15"/>
    </row>
    <row r="87" spans="1:15" x14ac:dyDescent="0.25">
      <c r="A87" s="31">
        <v>65</v>
      </c>
      <c r="B87" s="49" t="s">
        <v>60</v>
      </c>
      <c r="C87" s="50"/>
      <c r="D87" s="51"/>
      <c r="E87" s="32" t="s">
        <v>53</v>
      </c>
      <c r="F87" s="33">
        <v>2</v>
      </c>
      <c r="G87" s="34">
        <f t="shared" si="2"/>
        <v>2720</v>
      </c>
      <c r="H87" s="35">
        <v>5440</v>
      </c>
      <c r="I87" s="19"/>
      <c r="K87" s="9"/>
      <c r="L87" s="11"/>
      <c r="M87" s="15"/>
      <c r="N87" s="11"/>
      <c r="O87" s="15"/>
    </row>
    <row r="88" spans="1:15" x14ac:dyDescent="0.25">
      <c r="A88" s="31">
        <v>66</v>
      </c>
      <c r="B88" s="49" t="s">
        <v>32</v>
      </c>
      <c r="C88" s="50"/>
      <c r="D88" s="51"/>
      <c r="E88" s="32" t="s">
        <v>53</v>
      </c>
      <c r="F88" s="33">
        <v>15</v>
      </c>
      <c r="G88" s="34">
        <f t="shared" si="2"/>
        <v>616.26666666666665</v>
      </c>
      <c r="H88" s="35">
        <v>9244</v>
      </c>
      <c r="I88" s="19"/>
      <c r="K88" s="9"/>
      <c r="L88" s="11"/>
      <c r="M88" s="15"/>
      <c r="N88" s="11"/>
      <c r="O88" s="15"/>
    </row>
    <row r="89" spans="1:15" x14ac:dyDescent="0.25">
      <c r="A89" s="31">
        <v>67</v>
      </c>
      <c r="B89" s="49" t="s">
        <v>61</v>
      </c>
      <c r="C89" s="50"/>
      <c r="D89" s="51"/>
      <c r="E89" s="32" t="s">
        <v>54</v>
      </c>
      <c r="F89" s="33">
        <v>32</v>
      </c>
      <c r="G89" s="34">
        <f t="shared" si="2"/>
        <v>100.3125</v>
      </c>
      <c r="H89" s="35">
        <v>3210</v>
      </c>
      <c r="I89" s="19"/>
      <c r="K89" s="9"/>
      <c r="L89" s="11"/>
      <c r="M89" s="15"/>
      <c r="N89" s="11"/>
      <c r="O89" s="15"/>
    </row>
    <row r="90" spans="1:15" x14ac:dyDescent="0.25">
      <c r="A90" s="31">
        <v>68</v>
      </c>
      <c r="B90" s="49" t="s">
        <v>34</v>
      </c>
      <c r="C90" s="50"/>
      <c r="D90" s="51"/>
      <c r="E90" s="32" t="s">
        <v>54</v>
      </c>
      <c r="F90" s="33">
        <v>8</v>
      </c>
      <c r="G90" s="34">
        <f t="shared" si="2"/>
        <v>183.625</v>
      </c>
      <c r="H90" s="35">
        <v>1469</v>
      </c>
      <c r="I90" s="20"/>
      <c r="K90" s="9"/>
      <c r="L90" s="11"/>
      <c r="M90" s="15"/>
      <c r="N90" s="11"/>
      <c r="O90" s="15"/>
    </row>
    <row r="91" spans="1:15" x14ac:dyDescent="0.25">
      <c r="A91" s="31">
        <v>69</v>
      </c>
      <c r="B91" s="49" t="s">
        <v>35</v>
      </c>
      <c r="C91" s="50"/>
      <c r="D91" s="51"/>
      <c r="E91" s="32" t="s">
        <v>54</v>
      </c>
      <c r="F91" s="33">
        <v>17</v>
      </c>
      <c r="G91" s="34">
        <f t="shared" si="2"/>
        <v>76.529411764705884</v>
      </c>
      <c r="H91" s="35">
        <v>1301</v>
      </c>
      <c r="I91" s="20"/>
      <c r="K91" s="9"/>
      <c r="L91" s="11"/>
      <c r="M91" s="15"/>
      <c r="N91" s="11"/>
      <c r="O91" s="15"/>
    </row>
    <row r="92" spans="1:15" ht="27" customHeight="1" x14ac:dyDescent="0.25">
      <c r="A92" s="31">
        <v>70</v>
      </c>
      <c r="B92" s="49" t="s">
        <v>62</v>
      </c>
      <c r="C92" s="50"/>
      <c r="D92" s="51"/>
      <c r="E92" s="32" t="s">
        <v>70</v>
      </c>
      <c r="F92" s="33">
        <v>1</v>
      </c>
      <c r="G92" s="34">
        <f t="shared" si="2"/>
        <v>2867</v>
      </c>
      <c r="H92" s="35">
        <v>2867</v>
      </c>
      <c r="I92" s="20"/>
      <c r="K92" s="9"/>
      <c r="L92" s="11"/>
      <c r="M92" s="15"/>
      <c r="N92" s="11"/>
      <c r="O92" s="15"/>
    </row>
    <row r="93" spans="1:15" x14ac:dyDescent="0.25">
      <c r="A93" s="31">
        <v>71</v>
      </c>
      <c r="B93" s="49" t="s">
        <v>63</v>
      </c>
      <c r="C93" s="50"/>
      <c r="D93" s="51"/>
      <c r="E93" s="32" t="s">
        <v>54</v>
      </c>
      <c r="F93" s="33">
        <v>10</v>
      </c>
      <c r="G93" s="34">
        <f t="shared" si="2"/>
        <v>185.3</v>
      </c>
      <c r="H93" s="35">
        <v>1853</v>
      </c>
      <c r="I93" s="20"/>
      <c r="K93" s="9"/>
      <c r="L93" s="11"/>
      <c r="M93" s="15"/>
      <c r="N93" s="11"/>
      <c r="O93" s="15"/>
    </row>
    <row r="94" spans="1:15" x14ac:dyDescent="0.25">
      <c r="A94" s="31">
        <v>72</v>
      </c>
      <c r="B94" s="49" t="s">
        <v>64</v>
      </c>
      <c r="C94" s="50"/>
      <c r="D94" s="51"/>
      <c r="E94" s="32" t="s">
        <v>56</v>
      </c>
      <c r="F94" s="36">
        <v>0.16</v>
      </c>
      <c r="G94" s="34">
        <f t="shared" si="2"/>
        <v>7681.25</v>
      </c>
      <c r="H94" s="35">
        <v>1229</v>
      </c>
      <c r="I94" s="20"/>
      <c r="K94" s="9"/>
      <c r="L94" s="11"/>
      <c r="M94" s="15"/>
      <c r="N94" s="11"/>
      <c r="O94" s="15"/>
    </row>
    <row r="95" spans="1:15" x14ac:dyDescent="0.25">
      <c r="A95" s="31">
        <v>73</v>
      </c>
      <c r="B95" s="49" t="s">
        <v>65</v>
      </c>
      <c r="C95" s="50"/>
      <c r="D95" s="51"/>
      <c r="E95" s="32" t="s">
        <v>12</v>
      </c>
      <c r="F95" s="33">
        <v>30</v>
      </c>
      <c r="G95" s="34">
        <f t="shared" si="2"/>
        <v>62.9</v>
      </c>
      <c r="H95" s="35">
        <v>1887</v>
      </c>
      <c r="I95" s="20"/>
      <c r="K95" s="9"/>
      <c r="L95" s="11"/>
      <c r="M95" s="15"/>
      <c r="N95" s="11"/>
      <c r="O95" s="15"/>
    </row>
    <row r="96" spans="1:15" ht="28.5" customHeight="1" x14ac:dyDescent="0.25">
      <c r="A96" s="31">
        <v>74</v>
      </c>
      <c r="B96" s="49" t="s">
        <v>66</v>
      </c>
      <c r="C96" s="50"/>
      <c r="D96" s="51"/>
      <c r="E96" s="32" t="s">
        <v>53</v>
      </c>
      <c r="F96" s="33">
        <v>2</v>
      </c>
      <c r="G96" s="34">
        <f t="shared" si="2"/>
        <v>833</v>
      </c>
      <c r="H96" s="35">
        <v>1666</v>
      </c>
      <c r="I96" s="20"/>
      <c r="K96" s="9"/>
      <c r="L96" s="11"/>
      <c r="M96" s="15"/>
      <c r="N96" s="11"/>
      <c r="O96" s="15"/>
    </row>
    <row r="97" spans="1:19" ht="27" customHeight="1" x14ac:dyDescent="0.25">
      <c r="A97" s="31">
        <v>75</v>
      </c>
      <c r="B97" s="49" t="s">
        <v>67</v>
      </c>
      <c r="C97" s="50"/>
      <c r="D97" s="51"/>
      <c r="E97" s="32" t="s">
        <v>71</v>
      </c>
      <c r="F97" s="33">
        <v>1</v>
      </c>
      <c r="G97" s="34">
        <f t="shared" si="2"/>
        <v>407</v>
      </c>
      <c r="H97" s="35">
        <v>407</v>
      </c>
      <c r="I97" s="20"/>
      <c r="K97" s="9"/>
      <c r="L97" s="11"/>
      <c r="M97" s="15"/>
      <c r="N97" s="11"/>
      <c r="O97" s="15"/>
    </row>
    <row r="98" spans="1:19" x14ac:dyDescent="0.25">
      <c r="A98" s="31">
        <v>76</v>
      </c>
      <c r="B98" s="49" t="s">
        <v>68</v>
      </c>
      <c r="C98" s="50"/>
      <c r="D98" s="51"/>
      <c r="E98" s="32" t="s">
        <v>71</v>
      </c>
      <c r="F98" s="33">
        <v>1</v>
      </c>
      <c r="G98" s="34">
        <f t="shared" si="2"/>
        <v>160</v>
      </c>
      <c r="H98" s="35">
        <v>160</v>
      </c>
      <c r="I98" s="20"/>
      <c r="K98" s="9"/>
      <c r="L98" s="11"/>
      <c r="M98" s="15"/>
      <c r="N98" s="11"/>
      <c r="O98" s="15"/>
    </row>
    <row r="99" spans="1:19" ht="27.75" customHeight="1" x14ac:dyDescent="0.25">
      <c r="A99" s="31">
        <v>77</v>
      </c>
      <c r="B99" s="49" t="s">
        <v>69</v>
      </c>
      <c r="C99" s="50"/>
      <c r="D99" s="51"/>
      <c r="E99" s="32" t="s">
        <v>53</v>
      </c>
      <c r="F99" s="33">
        <v>5</v>
      </c>
      <c r="G99" s="34">
        <f t="shared" si="2"/>
        <v>1092.2</v>
      </c>
      <c r="H99" s="35">
        <v>5461</v>
      </c>
      <c r="I99" s="20"/>
      <c r="K99" s="9"/>
      <c r="L99" s="11"/>
      <c r="M99" s="15"/>
      <c r="N99" s="11"/>
      <c r="O99" s="15"/>
    </row>
    <row r="100" spans="1:19" x14ac:dyDescent="0.25">
      <c r="A100" s="12"/>
      <c r="B100" s="52" t="s">
        <v>18</v>
      </c>
      <c r="C100" s="52"/>
      <c r="D100" s="52"/>
      <c r="E100" s="52"/>
      <c r="F100" s="52"/>
      <c r="G100" s="52"/>
      <c r="H100" s="13">
        <v>472808</v>
      </c>
      <c r="I100" s="14"/>
      <c r="K100" s="9"/>
      <c r="L100" s="11"/>
      <c r="M100" s="15" t="s">
        <v>18</v>
      </c>
      <c r="N100" s="11"/>
      <c r="O100" s="15"/>
    </row>
    <row r="101" spans="1:19" x14ac:dyDescent="0.25">
      <c r="A101" s="46" t="s">
        <v>19</v>
      </c>
      <c r="B101" s="46"/>
      <c r="C101" s="46"/>
      <c r="D101" s="46"/>
      <c r="E101" s="46"/>
      <c r="F101" s="46"/>
      <c r="G101" s="46"/>
      <c r="H101" s="46"/>
      <c r="I101" s="46"/>
      <c r="K101" s="9" t="s">
        <v>19</v>
      </c>
      <c r="L101" s="11"/>
      <c r="M101" s="15"/>
      <c r="N101" s="11"/>
      <c r="O101" s="15"/>
    </row>
    <row r="102" spans="1:19" ht="27" customHeight="1" x14ac:dyDescent="0.25">
      <c r="A102" s="25">
        <v>78</v>
      </c>
      <c r="B102" s="53" t="s">
        <v>75</v>
      </c>
      <c r="C102" s="53"/>
      <c r="D102" s="53"/>
      <c r="E102" s="32" t="s">
        <v>71</v>
      </c>
      <c r="F102" s="36">
        <v>14.55</v>
      </c>
      <c r="G102" s="26">
        <f>H102/F102</f>
        <v>1551.340206185567</v>
      </c>
      <c r="H102" s="35">
        <v>22572</v>
      </c>
      <c r="I102" s="10"/>
      <c r="K102" s="9"/>
      <c r="L102" s="11" t="s">
        <v>20</v>
      </c>
      <c r="M102" s="15"/>
      <c r="N102" s="11"/>
      <c r="O102" s="15"/>
    </row>
    <row r="103" spans="1:19" x14ac:dyDescent="0.25">
      <c r="A103" s="25">
        <v>79</v>
      </c>
      <c r="B103" s="53" t="s">
        <v>76</v>
      </c>
      <c r="C103" s="53"/>
      <c r="D103" s="53"/>
      <c r="E103" s="32" t="s">
        <v>71</v>
      </c>
      <c r="F103" s="36">
        <v>14.55</v>
      </c>
      <c r="G103" s="26">
        <f t="shared" ref="G103:G104" si="3">H103/F103</f>
        <v>700</v>
      </c>
      <c r="H103" s="35">
        <v>10185</v>
      </c>
      <c r="I103" s="10"/>
      <c r="K103" s="9"/>
      <c r="L103" s="11"/>
      <c r="M103" s="15"/>
      <c r="N103" s="11"/>
      <c r="O103" s="15"/>
    </row>
    <row r="104" spans="1:19" ht="27.75" customHeight="1" x14ac:dyDescent="0.25">
      <c r="A104" s="25">
        <v>80</v>
      </c>
      <c r="B104" s="53" t="s">
        <v>77</v>
      </c>
      <c r="C104" s="53"/>
      <c r="D104" s="53"/>
      <c r="E104" s="32" t="s">
        <v>71</v>
      </c>
      <c r="F104" s="36">
        <v>14.55</v>
      </c>
      <c r="G104" s="26">
        <f t="shared" si="3"/>
        <v>2016.0137457044673</v>
      </c>
      <c r="H104" s="35">
        <v>29333</v>
      </c>
      <c r="I104" s="10"/>
      <c r="K104" s="9"/>
      <c r="L104" s="11"/>
      <c r="M104" s="15"/>
      <c r="N104" s="11"/>
      <c r="O104" s="15"/>
    </row>
    <row r="105" spans="1:19" x14ac:dyDescent="0.25">
      <c r="A105" s="24"/>
      <c r="B105" s="47" t="s">
        <v>21</v>
      </c>
      <c r="C105" s="47"/>
      <c r="D105" s="47"/>
      <c r="E105" s="47"/>
      <c r="F105" s="47"/>
      <c r="G105" s="47"/>
      <c r="H105" s="38">
        <f>H102+H103+H104</f>
        <v>62090</v>
      </c>
      <c r="I105" s="14"/>
      <c r="K105" s="9"/>
      <c r="L105" s="11"/>
      <c r="M105" s="15" t="s">
        <v>21</v>
      </c>
      <c r="N105" s="11"/>
      <c r="O105" s="15"/>
    </row>
    <row r="106" spans="1:19" x14ac:dyDescent="0.25">
      <c r="A106" s="24"/>
      <c r="B106" s="47" t="s">
        <v>22</v>
      </c>
      <c r="C106" s="47"/>
      <c r="D106" s="47"/>
      <c r="E106" s="47"/>
      <c r="F106" s="47"/>
      <c r="G106" s="47"/>
      <c r="H106" s="38">
        <v>1765291</v>
      </c>
      <c r="I106" s="22"/>
      <c r="P106" s="15" t="s">
        <v>22</v>
      </c>
      <c r="S106" s="21"/>
    </row>
    <row r="107" spans="1:19" x14ac:dyDescent="0.25">
      <c r="A107" s="24"/>
      <c r="B107" s="54" t="s">
        <v>78</v>
      </c>
      <c r="C107" s="55"/>
      <c r="D107" s="55"/>
      <c r="E107" s="55"/>
      <c r="F107" s="55"/>
      <c r="G107" s="56"/>
      <c r="H107" s="38">
        <v>35306</v>
      </c>
      <c r="I107" s="22"/>
      <c r="P107" s="15"/>
      <c r="S107" s="21"/>
    </row>
    <row r="108" spans="1:19" x14ac:dyDescent="0.25">
      <c r="A108" s="24"/>
      <c r="B108" s="54" t="s">
        <v>81</v>
      </c>
      <c r="C108" s="55"/>
      <c r="D108" s="55"/>
      <c r="E108" s="55"/>
      <c r="F108" s="55"/>
      <c r="G108" s="56"/>
      <c r="H108" s="38">
        <f>H106+H107</f>
        <v>1800597</v>
      </c>
      <c r="I108" s="22"/>
      <c r="P108" s="15"/>
      <c r="S108" s="21"/>
    </row>
    <row r="109" spans="1:19" x14ac:dyDescent="0.25">
      <c r="A109" s="24"/>
      <c r="B109" s="47" t="s">
        <v>79</v>
      </c>
      <c r="C109" s="47"/>
      <c r="D109" s="47"/>
      <c r="E109" s="47"/>
      <c r="F109" s="47"/>
      <c r="G109" s="47"/>
      <c r="H109" s="26">
        <f>H108*20%</f>
        <v>360119.4</v>
      </c>
      <c r="I109" s="14"/>
      <c r="P109" s="15"/>
      <c r="Q109" s="11" t="s">
        <v>23</v>
      </c>
      <c r="S109" s="21"/>
    </row>
    <row r="110" spans="1:19" x14ac:dyDescent="0.25">
      <c r="A110" s="24"/>
      <c r="B110" s="47" t="s">
        <v>80</v>
      </c>
      <c r="C110" s="47"/>
      <c r="D110" s="47"/>
      <c r="E110" s="47"/>
      <c r="F110" s="47"/>
      <c r="G110" s="47"/>
      <c r="H110" s="38">
        <f>H108+H109</f>
        <v>2160716.4</v>
      </c>
      <c r="I110" s="14"/>
      <c r="P110" s="15"/>
      <c r="Q110" s="11"/>
      <c r="R110" s="15" t="s">
        <v>14</v>
      </c>
    </row>
    <row r="113" spans="1:9" ht="15" customHeight="1" x14ac:dyDescent="0.25">
      <c r="A113"/>
      <c r="B113" s="70"/>
      <c r="C113" s="71"/>
      <c r="D113" s="71"/>
      <c r="E113" s="71"/>
      <c r="F113" s="71"/>
      <c r="G113" s="72"/>
      <c r="H113" s="70"/>
      <c r="I113" s="16"/>
    </row>
    <row r="114" spans="1:9" x14ac:dyDescent="0.25">
      <c r="B114" s="73"/>
      <c r="C114" s="74"/>
      <c r="D114" s="74"/>
      <c r="E114" s="74"/>
      <c r="F114" s="74"/>
      <c r="G114" s="74"/>
      <c r="H114" s="74"/>
      <c r="I114" s="17"/>
    </row>
    <row r="115" spans="1:9" x14ac:dyDescent="0.25">
      <c r="B115" s="75"/>
      <c r="C115" s="75"/>
      <c r="D115" s="75"/>
      <c r="E115" s="75"/>
      <c r="F115" s="75"/>
      <c r="G115" s="75"/>
      <c r="H115" s="75"/>
    </row>
    <row r="116" spans="1:9" ht="15" customHeight="1" x14ac:dyDescent="0.25">
      <c r="A116"/>
      <c r="B116" s="70"/>
      <c r="C116" s="71"/>
      <c r="D116" s="76"/>
      <c r="E116" s="76"/>
      <c r="F116" s="76"/>
      <c r="G116" s="72"/>
      <c r="H116" s="70"/>
    </row>
    <row r="117" spans="1:9" x14ac:dyDescent="0.25">
      <c r="B117" s="75"/>
      <c r="C117" s="74"/>
      <c r="D117" s="74"/>
      <c r="E117" s="74"/>
      <c r="F117" s="74"/>
      <c r="G117" s="74"/>
      <c r="H117" s="74"/>
    </row>
    <row r="118" spans="1:9" ht="15" customHeight="1" x14ac:dyDescent="0.25">
      <c r="B118" s="72"/>
      <c r="C118" s="72"/>
      <c r="D118" s="72"/>
      <c r="E118" s="72"/>
      <c r="F118" s="72"/>
      <c r="G118" s="72"/>
      <c r="H118" s="72"/>
    </row>
    <row r="119" spans="1:9" ht="15" customHeight="1" x14ac:dyDescent="0.25">
      <c r="B119" s="72"/>
      <c r="C119" s="72"/>
      <c r="D119" s="72"/>
      <c r="E119" s="72"/>
      <c r="F119" s="72"/>
      <c r="G119" s="72"/>
      <c r="H119" s="72"/>
    </row>
    <row r="120" spans="1:9" ht="15" customHeight="1" x14ac:dyDescent="0.25">
      <c r="B120" s="72"/>
      <c r="C120" s="72"/>
      <c r="D120" s="72"/>
      <c r="E120" s="72"/>
      <c r="F120" s="72"/>
      <c r="G120" s="72"/>
      <c r="H120" s="72"/>
    </row>
  </sheetData>
  <mergeCells count="111">
    <mergeCell ref="A2:C2"/>
    <mergeCell ref="A3:D3"/>
    <mergeCell ref="A4:D4"/>
    <mergeCell ref="H3:K3"/>
    <mergeCell ref="G4:K4"/>
    <mergeCell ref="G5:K5"/>
    <mergeCell ref="B69:D69"/>
    <mergeCell ref="B70:D70"/>
    <mergeCell ref="B71:D71"/>
    <mergeCell ref="B75:D75"/>
    <mergeCell ref="B72:G72"/>
    <mergeCell ref="B97:D97"/>
    <mergeCell ref="B98:D98"/>
    <mergeCell ref="B99:D99"/>
    <mergeCell ref="B103:D103"/>
    <mergeCell ref="B92:D92"/>
    <mergeCell ref="B93:D93"/>
    <mergeCell ref="B94:D94"/>
    <mergeCell ref="B95:D95"/>
    <mergeCell ref="B96:D96"/>
    <mergeCell ref="B64:D64"/>
    <mergeCell ref="B65:D65"/>
    <mergeCell ref="B66:D66"/>
    <mergeCell ref="B67:D67"/>
    <mergeCell ref="B68:D68"/>
    <mergeCell ref="B40:D40"/>
    <mergeCell ref="B41:D41"/>
    <mergeCell ref="B42:D42"/>
    <mergeCell ref="B51:D51"/>
    <mergeCell ref="B52:D52"/>
    <mergeCell ref="A49:I49"/>
    <mergeCell ref="B50:D50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C117:H117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107:G107"/>
    <mergeCell ref="B106:G106"/>
    <mergeCell ref="B109:G109"/>
    <mergeCell ref="B110:G110"/>
    <mergeCell ref="C114:H114"/>
    <mergeCell ref="B108:G108"/>
    <mergeCell ref="A101:I101"/>
    <mergeCell ref="B102:D102"/>
    <mergeCell ref="B105:G105"/>
    <mergeCell ref="A73:I73"/>
    <mergeCell ref="B74:D74"/>
    <mergeCell ref="B100:G100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104:D104"/>
    <mergeCell ref="B17:D17"/>
    <mergeCell ref="A18:I18"/>
    <mergeCell ref="B48:G48"/>
    <mergeCell ref="B34:D34"/>
    <mergeCell ref="B35:D35"/>
    <mergeCell ref="B36:D36"/>
    <mergeCell ref="B37:D37"/>
    <mergeCell ref="B43:D43"/>
    <mergeCell ref="B44:D44"/>
    <mergeCell ref="B45:D45"/>
    <mergeCell ref="B46:D46"/>
    <mergeCell ref="B47:D47"/>
    <mergeCell ref="B38:D38"/>
    <mergeCell ref="B39:D39"/>
    <mergeCell ref="A10:I10"/>
    <mergeCell ref="A12:I12"/>
    <mergeCell ref="A13:I13"/>
    <mergeCell ref="A15:A16"/>
    <mergeCell ref="B15:D16"/>
    <mergeCell ref="E15:E16"/>
    <mergeCell ref="F15:F16"/>
    <mergeCell ref="G15:H15"/>
    <mergeCell ref="I15:I16"/>
  </mergeCells>
  <pageMargins left="0.78740155696868896" right="0.31496062874794001" top="0.31496062874794001" bottom="0.31496062874794001" header="0.19685038924217199" footer="0.19685038924217199"/>
  <pageSetup paperSize="9" scale="60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наружка 2 Рубцовск 2023 3 улицы</vt:lpstr>
      <vt:lpstr>'наружка 2 Рубцовск 2023 3 улицы'!Заголовки_для_печати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</dc:creator>
  <cp:lastModifiedBy>Admin</cp:lastModifiedBy>
  <cp:lastPrinted>2022-06-23T07:54:21Z</cp:lastPrinted>
  <dcterms:created xsi:type="dcterms:W3CDTF">2020-09-30T08:50:27Z</dcterms:created>
  <dcterms:modified xsi:type="dcterms:W3CDTF">2023-11-20T02:25:04Z</dcterms:modified>
</cp:coreProperties>
</file>