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CF3E78D2-1618-4E21-BCE2-F243516701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  <sheet name="цена по отделам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1" l="1"/>
  <c r="I16" i="2"/>
  <c r="G16" i="2"/>
  <c r="G15" i="2"/>
  <c r="G14" i="2"/>
  <c r="G17" i="2"/>
  <c r="G18" i="2"/>
  <c r="I15" i="2"/>
  <c r="I17" i="2"/>
  <c r="I18" i="2"/>
  <c r="K15" i="2"/>
  <c r="K16" i="2"/>
  <c r="K17" i="2"/>
  <c r="K18" i="2"/>
  <c r="D18" i="2"/>
  <c r="K4" i="2"/>
  <c r="D4" i="2"/>
  <c r="D15" i="2"/>
  <c r="I14" i="2"/>
  <c r="K14" i="2"/>
  <c r="L16" i="2" l="1"/>
  <c r="L15" i="2"/>
  <c r="L17" i="2"/>
  <c r="L18" i="2"/>
  <c r="D17" i="2" l="1"/>
  <c r="D16" i="2"/>
  <c r="L14" i="2"/>
  <c r="D14" i="2"/>
  <c r="K13" i="2"/>
  <c r="I13" i="2"/>
  <c r="G13" i="2"/>
  <c r="D13" i="2"/>
  <c r="K12" i="2"/>
  <c r="I12" i="2"/>
  <c r="G12" i="2"/>
  <c r="D12" i="2"/>
  <c r="K11" i="2"/>
  <c r="I11" i="2"/>
  <c r="G11" i="2"/>
  <c r="D11" i="2"/>
  <c r="K10" i="2"/>
  <c r="I10" i="2"/>
  <c r="G10" i="2"/>
  <c r="D10" i="2"/>
  <c r="K9" i="2"/>
  <c r="I9" i="2"/>
  <c r="G9" i="2"/>
  <c r="D9" i="2"/>
  <c r="K8" i="2"/>
  <c r="I8" i="2"/>
  <c r="G8" i="2"/>
  <c r="D8" i="2"/>
  <c r="K7" i="2"/>
  <c r="I7" i="2"/>
  <c r="G7" i="2"/>
  <c r="D7" i="2"/>
  <c r="K6" i="2"/>
  <c r="I6" i="2"/>
  <c r="G6" i="2"/>
  <c r="D6" i="2"/>
  <c r="K5" i="2"/>
  <c r="I5" i="2"/>
  <c r="G5" i="2"/>
  <c r="D5" i="2"/>
  <c r="I4" i="2"/>
  <c r="G4" i="2"/>
  <c r="K19" i="2" l="1"/>
  <c r="G19" i="2"/>
  <c r="I19" i="2"/>
  <c r="L7" i="2"/>
  <c r="L10" i="2"/>
  <c r="L4" i="2"/>
  <c r="L13" i="2"/>
  <c r="L11" i="2"/>
  <c r="L9" i="2"/>
  <c r="L6" i="2"/>
  <c r="L5" i="2"/>
  <c r="L8" i="2"/>
  <c r="L12" i="2"/>
  <c r="L19" i="2" l="1"/>
</calcChain>
</file>

<file path=xl/sharedStrings.xml><?xml version="1.0" encoding="utf-8"?>
<sst xmlns="http://schemas.openxmlformats.org/spreadsheetml/2006/main" count="107" uniqueCount="72">
  <si>
    <t>Канцелярские товары 2025 год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</si>
  <si>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</si>
  <si>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</si>
  <si>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</si>
  <si>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</si>
  <si>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</si>
  <si>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</si>
  <si>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</si>
  <si>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</si>
  <si>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</si>
  <si>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</si>
  <si>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Ручка шариковая (цвет синий)</t>
  </si>
  <si>
    <t>шт</t>
  </si>
  <si>
    <t>Ручка шариковая (цвет черный)</t>
  </si>
  <si>
    <t>Ручка шариковая (цвет красный)</t>
  </si>
  <si>
    <t>Ручка гелевая (черная)</t>
  </si>
  <si>
    <t>Стержень (черный)</t>
  </si>
  <si>
    <t>Стержень (красный)</t>
  </si>
  <si>
    <t>Стержень (синий)</t>
  </si>
  <si>
    <t xml:space="preserve">Стержень (синий) с ушками для автоматических ручек </t>
  </si>
  <si>
    <t>Карандаш чернографитный</t>
  </si>
  <si>
    <t>Текстмаркет выделитель (желтый)</t>
  </si>
  <si>
    <t xml:space="preserve">Маркер (черный) </t>
  </si>
  <si>
    <t>Нож универсальный (канцелярский)</t>
  </si>
  <si>
    <t xml:space="preserve">Обоснование начальной (максимальной) цены контракта 
</t>
  </si>
  <si>
    <t>№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</si>
  <si>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</si>
  <si>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</si>
  <si>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</si>
  <si>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</si>
  <si>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</si>
  <si>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Н(М)ЦК, ЦКЕП, определяемая методом сопоставимых рыночных цен (анализа рынка)*</t>
  </si>
  <si>
    <t>Предложение №1</t>
  </si>
  <si>
    <t xml:space="preserve">Предложение №2  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</si>
  <si>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</si>
  <si>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</si>
  <si>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</si>
  <si>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Н(М)ЦК, ЦКЕП контракта с учетом округления цены за единицу (руб.)</t>
  </si>
  <si>
    <t>№ п/п</t>
  </si>
  <si>
    <t>Предложение № 3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</si>
  <si>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</si>
  <si>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точилки</t>
  </si>
  <si>
    <t>линейка пластик 30 см</t>
  </si>
  <si>
    <t xml:space="preserve">линейка металлическая 30 см </t>
  </si>
  <si>
    <t>Цена за единицу изм. с округлением (вверх) до сотых долей после запятой (руб.)</t>
  </si>
  <si>
    <t>щт</t>
  </si>
  <si>
    <t>Приложение 1 к извещению об осуществлении закупки</t>
  </si>
  <si>
    <t>КТРУ</t>
  </si>
  <si>
    <t xml:space="preserve">Для расчета цены контракта используется метод сопоставимых рыночных цен (анализа рынка). В качестве источников ценовой информации использовались данные интернет сайтов поставщиков товара.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</si>
  <si>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</si>
  <si>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В результате проведенного расчета начальная (максимальная) цена составила:  41 487 (Сорок одна тысяча четыреста восемьдесят семь) рублей 99 копеек.</t>
  </si>
  <si>
    <t>Скобы для степлера № 10</t>
  </si>
  <si>
    <t>Скобы для степлера № 24/6</t>
  </si>
  <si>
    <t>Скрепки 25-28 мм</t>
  </si>
  <si>
    <t xml:space="preserve">Книга учета универсальная </t>
  </si>
  <si>
    <t>Тетрадь ученическая общая  96 листов</t>
  </si>
  <si>
    <t>Тетрадь ученическая общая  48 листов</t>
  </si>
  <si>
    <t>25.99.23.000-00000020</t>
  </si>
  <si>
    <t>17.23.13.120-00000001</t>
  </si>
  <si>
    <t>17.23.13.195-00000002</t>
  </si>
  <si>
    <t>25.99.23.000-00000018</t>
  </si>
  <si>
    <t>упаковка</t>
  </si>
  <si>
    <t>25.99.23.000-00000007</t>
  </si>
  <si>
    <t>25.99.23.000-00000022</t>
  </si>
  <si>
    <t>штук</t>
  </si>
  <si>
    <t>Скрепки 50-60 мм</t>
  </si>
  <si>
    <t>Зажим для бумаги 40-60 листов</t>
  </si>
  <si>
    <t>Зажим для бумаги 60-80 листов</t>
  </si>
  <si>
    <t>Зажим для бумаги  80-100 листов</t>
  </si>
  <si>
    <t>Зажим для бумаги 100-140 листов</t>
  </si>
  <si>
    <t>Зажим для бумаги 4140-200 листов</t>
  </si>
  <si>
    <t>Зажим для бумаги 200--240 листов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</si>
</sst>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₽"/>
    <numFmt numFmtId="165" formatCode="0.00000"/>
    <numFmt numFmtId="166" formatCode="0.0000"/>
    <numFmt numFmtId="167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12" fillId="0" borderId="0" applyFont="0" applyFill="0" applyBorder="0" applyAlignment="0" applyProtection="0"/>
  </cellStyleXfs>
  <cellXfs count="68">
    <xf numFmtId="0" fontId="0" fillId="0" borderId="0" xfId="0"/>
    <xf numFmtId="0" fontId="4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2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/>
    <xf numFmtId="0" fontId="11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165" fontId="14" fillId="2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2" fontId="14" fillId="2" borderId="3" xfId="0" applyNumberFormat="1" applyFont="1" applyFill="1" applyBorder="1" applyAlignment="1">
      <alignment horizontal="center" vertical="center" wrapText="1"/>
    </xf>
    <xf numFmtId="166" fontId="14" fillId="2" borderId="3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4" fontId="0" fillId="0" borderId="3" xfId="0" applyNumberFormat="1" applyBorder="1"/>
  </cellXfs>
  <cellStyles count="2">
    <cellStyle name="Обычный" xfId="0" builtinId="0"/>
    <cellStyle name="Финансовый 2" xfId="1" xr:uid="{24834BA2-6E7B-4ACA-BC8B-5AFB69305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174048</xdr:colOff>
      <xdr:row>5</xdr:row>
      <xdr:rowOff>2632364</xdr:rowOff>
    </xdr:from>
    <xdr:to>
      <xdr:col>11</xdr:col>
      <xdr:colOff>1126548</xdr:colOff>
      <xdr:row>5</xdr:row>
      <xdr:rowOff>3041939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EDA2546A-71C7-4463-9FD3-E6F678F5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3298" y="4424796"/>
          <a:ext cx="952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5</xdr:row>
      <xdr:rowOff>1352550</xdr:rowOff>
    </xdr:from>
    <xdr:to>
      <xdr:col>11</xdr:col>
      <xdr:colOff>419100</xdr:colOff>
      <xdr:row>5</xdr:row>
      <xdr:rowOff>1571625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A69450BB-D1FE-43F1-96D7-6808F5F8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29337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8466</xdr:colOff>
      <xdr:row>5</xdr:row>
      <xdr:rowOff>1394884</xdr:rowOff>
    </xdr:from>
    <xdr:to>
      <xdr:col>9</xdr:col>
      <xdr:colOff>932757</xdr:colOff>
      <xdr:row>5</xdr:row>
      <xdr:rowOff>1827738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29E53E4-8023-4528-9A7B-AA451729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3216" y="3172884"/>
          <a:ext cx="924291" cy="432854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</xdr:row>
      <xdr:rowOff>1438275</xdr:rowOff>
    </xdr:from>
    <xdr:to>
      <xdr:col>10</xdr:col>
      <xdr:colOff>882475</xdr:colOff>
      <xdr:row>5</xdr:row>
      <xdr:rowOff>1757012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FDC3372-D6E5-435B-9184-CD4AF1870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647950"/>
          <a:ext cx="844375" cy="318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7" zoomScaleNormal="100" workbookViewId="0">
      <selection activeCell="O29" sqref="O29"/>
    </sheetView>
  </sheetViews>
  <sheetFormatPr defaultRowHeight="15" x14ac:dyDescent="0.25"/>
  <cols>
    <col min="1" max="1" width="6.42578125" customWidth="1"/>
    <col min="2" max="2" width="16.140625" customWidth="1"/>
    <col min="3" max="3" width="12.7109375" style="18" customWidth="1"/>
    <col min="4" max="4" width="12.7109375" customWidth="1"/>
    <col min="5" max="5" width="11.42578125" customWidth="1"/>
    <col min="6" max="6" width="14" customWidth="1"/>
    <col min="7" max="7" width="14.140625" customWidth="1"/>
    <col min="8" max="8" width="13.85546875" customWidth="1"/>
    <col min="9" max="9" width="11.42578125" customWidth="1"/>
    <col min="10" max="10" width="15.5703125" customWidth="1"/>
    <col min="11" max="11" width="13.7109375" customWidth="1"/>
    <col min="12" max="12" width="19.85546875" customWidth="1"/>
    <col min="13" max="13" width="9.5703125" bestFit="1" customWidth="1"/>
    <col min="14" max="14" width="10.5703125" customWidth="1"/>
    <col min="15" max="15" width="11.28515625" customWidth="1"/>
  </cols>
  <sheetData>
    <row r="1" spans="1:17" x14ac:dyDescent="0.25">
      <c r="A1" s="14"/>
      <c r="B1" s="15"/>
      <c r="C1" s="15"/>
      <c r="D1" s="16"/>
      <c r="E1" s="16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7" ht="59.25" customHeight="1" x14ac:dyDescent="0.25">
      <c r="A2" s="14"/>
      <c r="B2" s="15"/>
      <c r="C2" s="15"/>
      <c r="D2" s="16"/>
      <c r="E2" s="16"/>
      <c r="F2" s="14"/>
      <c r="G2" s="14"/>
      <c r="H2" s="14"/>
      <c r="I2" s="14"/>
      <c r="J2" s="14"/>
      <c r="K2" s="14"/>
      <c r="L2" s="40" t="s">
        <v>46</v>
      </c>
      <c r="M2" s="41"/>
      <c r="N2" s="41"/>
      <c r="O2" s="41"/>
    </row>
    <row r="3" spans="1:17" ht="24.75" customHeight="1" x14ac:dyDescent="0.25">
      <c r="A3" s="52" t="s">
        <v>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7" ht="40.5" customHeight="1" x14ac:dyDescent="0.25">
      <c r="A4" s="42" t="s">
        <v>48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7" s="24" customFormat="1" ht="51.75" customHeight="1" x14ac:dyDescent="0.25">
      <c r="A5" s="38" t="s">
        <v>25</v>
      </c>
      <c r="B5" s="38" t="s">
        <v>26</v>
      </c>
      <c r="C5" s="38" t="s">
        <v>47</v>
      </c>
      <c r="D5" s="38" t="s">
        <v>27</v>
      </c>
      <c r="E5" s="38" t="s">
        <v>28</v>
      </c>
      <c r="F5" s="43" t="s">
        <v>29</v>
      </c>
      <c r="G5" s="44"/>
      <c r="H5" s="45"/>
      <c r="I5" s="46" t="s">
        <v>30</v>
      </c>
      <c r="J5" s="47"/>
      <c r="K5" s="48"/>
      <c r="L5" s="49" t="s">
        <v>31</v>
      </c>
      <c r="M5" s="50"/>
      <c r="N5" s="50"/>
      <c r="O5" s="51"/>
    </row>
    <row r="6" spans="1:17" s="24" customFormat="1" ht="210" x14ac:dyDescent="0.25">
      <c r="A6" s="39"/>
      <c r="B6" s="39"/>
      <c r="C6" s="39"/>
      <c r="D6" s="39"/>
      <c r="E6" s="39"/>
      <c r="F6" s="25" t="s">
        <v>32</v>
      </c>
      <c r="G6" s="25" t="s">
        <v>33</v>
      </c>
      <c r="H6" s="25" t="s">
        <v>39</v>
      </c>
      <c r="I6" s="17" t="s">
        <v>34</v>
      </c>
      <c r="J6" s="17" t="s">
        <v>35</v>
      </c>
      <c r="K6" s="17" t="s">
        <v>40</v>
      </c>
      <c r="L6" s="17" t="s">
        <v>49</v>
      </c>
      <c r="M6" s="17" t="s">
        <v>36</v>
      </c>
      <c r="N6" s="17" t="s">
        <v>44</v>
      </c>
      <c r="O6" s="17" t="s">
        <v>37</v>
      </c>
    </row>
    <row r="7" spans="1:17" ht="25.5" x14ac:dyDescent="0.3">
      <c r="A7" s="26">
        <v>1</v>
      </c>
      <c r="B7" s="27" t="s">
        <v>51</v>
      </c>
      <c r="C7" s="27" t="s">
        <v>60</v>
      </c>
      <c r="D7" s="28" t="s">
        <v>61</v>
      </c>
      <c r="E7" s="31">
        <v>148</v>
      </c>
      <c r="F7" s="32">
        <v>16.260000000000002</v>
      </c>
      <c r="G7" s="32">
        <v>26.6</v>
      </c>
      <c r="H7" s="32">
        <v>26.6</v>
      </c>
      <c r="I7" s="30">
        <v>23.153333333333336</v>
      </c>
      <c r="J7" s="29">
        <v>5.9698017834207295</v>
      </c>
      <c r="K7" s="29">
        <v>25.783768140314116</v>
      </c>
      <c r="L7" s="33">
        <v>3426.6933333333341</v>
      </c>
      <c r="M7" s="34">
        <v>23.15333333333334</v>
      </c>
      <c r="N7" s="35">
        <v>23.15</v>
      </c>
      <c r="O7" s="36">
        <v>3426.2</v>
      </c>
      <c r="P7" s="20"/>
    </row>
    <row r="8" spans="1:17" ht="25.5" x14ac:dyDescent="0.3">
      <c r="A8" s="26">
        <v>2</v>
      </c>
      <c r="B8" s="27" t="s">
        <v>52</v>
      </c>
      <c r="C8" s="27" t="s">
        <v>62</v>
      </c>
      <c r="D8" s="28" t="s">
        <v>61</v>
      </c>
      <c r="E8" s="31">
        <v>199</v>
      </c>
      <c r="F8" s="32">
        <v>46.47</v>
      </c>
      <c r="G8" s="32">
        <v>43.9</v>
      </c>
      <c r="H8" s="32">
        <v>43.9</v>
      </c>
      <c r="I8" s="30">
        <v>44.756666666666668</v>
      </c>
      <c r="J8" s="29">
        <v>1.4837901918173384</v>
      </c>
      <c r="K8" s="29">
        <v>3.3152383819557723</v>
      </c>
      <c r="L8" s="33">
        <v>8906.5766666666659</v>
      </c>
      <c r="M8" s="34">
        <v>44.756666666666661</v>
      </c>
      <c r="N8" s="35">
        <v>44.76</v>
      </c>
      <c r="O8" s="36">
        <v>8907.24</v>
      </c>
      <c r="P8" s="21"/>
      <c r="Q8" s="19"/>
    </row>
    <row r="9" spans="1:17" ht="25.5" x14ac:dyDescent="0.3">
      <c r="A9" s="26">
        <v>3</v>
      </c>
      <c r="B9" s="27" t="s">
        <v>65</v>
      </c>
      <c r="C9" s="27" t="s">
        <v>57</v>
      </c>
      <c r="D9" s="28" t="s">
        <v>61</v>
      </c>
      <c r="E9" s="31">
        <v>60</v>
      </c>
      <c r="F9" s="32">
        <v>106.13</v>
      </c>
      <c r="G9" s="32">
        <v>130.94999999999999</v>
      </c>
      <c r="H9" s="32">
        <v>125.08</v>
      </c>
      <c r="I9" s="30">
        <v>120.71999999999998</v>
      </c>
      <c r="J9" s="29">
        <v>12.971711529324105</v>
      </c>
      <c r="K9" s="29">
        <v>10.745287880487165</v>
      </c>
      <c r="L9" s="33">
        <v>7243.1999999999989</v>
      </c>
      <c r="M9" s="34">
        <v>120.71999999999998</v>
      </c>
      <c r="N9" s="35">
        <v>120.72</v>
      </c>
      <c r="O9" s="36">
        <v>7243.2</v>
      </c>
      <c r="P9" s="21"/>
      <c r="Q9" s="19"/>
    </row>
    <row r="10" spans="1:17" ht="25.5" x14ac:dyDescent="0.3">
      <c r="A10" s="26">
        <v>4</v>
      </c>
      <c r="B10" s="27" t="s">
        <v>53</v>
      </c>
      <c r="C10" s="27" t="s">
        <v>57</v>
      </c>
      <c r="D10" s="28" t="s">
        <v>61</v>
      </c>
      <c r="E10" s="31">
        <v>85</v>
      </c>
      <c r="F10" s="32">
        <v>37.409999999999997</v>
      </c>
      <c r="G10" s="32">
        <v>46.28</v>
      </c>
      <c r="H10" s="32">
        <v>46.27</v>
      </c>
      <c r="I10" s="30">
        <v>43.32</v>
      </c>
      <c r="J10" s="29">
        <v>5.1182125786254753</v>
      </c>
      <c r="K10" s="29">
        <v>11.814895149181615</v>
      </c>
      <c r="L10" s="33">
        <v>3682.2000000000003</v>
      </c>
      <c r="M10" s="34">
        <v>43.32</v>
      </c>
      <c r="N10" s="35">
        <v>43.32</v>
      </c>
      <c r="O10" s="36">
        <v>3682.2</v>
      </c>
      <c r="P10" s="21"/>
      <c r="Q10" s="19"/>
    </row>
    <row r="11" spans="1:17" ht="25.5" x14ac:dyDescent="0.3">
      <c r="A11" s="26">
        <v>5</v>
      </c>
      <c r="B11" s="27" t="s">
        <v>66</v>
      </c>
      <c r="C11" s="27" t="s">
        <v>63</v>
      </c>
      <c r="D11" s="28" t="s">
        <v>61</v>
      </c>
      <c r="E11" s="31">
        <v>10</v>
      </c>
      <c r="F11" s="32">
        <v>32.81</v>
      </c>
      <c r="G11" s="32">
        <v>54.2</v>
      </c>
      <c r="H11" s="32">
        <v>54.2</v>
      </c>
      <c r="I11" s="30">
        <v>47.07</v>
      </c>
      <c r="J11" s="29">
        <v>12.349522257966095</v>
      </c>
      <c r="K11" s="29">
        <v>26.236503628566165</v>
      </c>
      <c r="L11" s="33">
        <v>470.70000000000005</v>
      </c>
      <c r="M11" s="34">
        <v>47.070000000000007</v>
      </c>
      <c r="N11" s="35">
        <v>47.07</v>
      </c>
      <c r="O11" s="36">
        <v>470.7</v>
      </c>
      <c r="P11" s="21"/>
      <c r="Q11" s="19"/>
    </row>
    <row r="12" spans="1:17" ht="25.5" x14ac:dyDescent="0.3">
      <c r="A12" s="26">
        <v>6</v>
      </c>
      <c r="B12" s="27" t="s">
        <v>67</v>
      </c>
      <c r="C12" s="27" t="s">
        <v>63</v>
      </c>
      <c r="D12" s="28" t="s">
        <v>61</v>
      </c>
      <c r="E12" s="31">
        <v>17</v>
      </c>
      <c r="F12" s="32">
        <v>41</v>
      </c>
      <c r="G12" s="32">
        <v>67.3</v>
      </c>
      <c r="H12" s="32">
        <v>67.3</v>
      </c>
      <c r="I12" s="30">
        <v>58.533333333333331</v>
      </c>
      <c r="J12" s="29">
        <v>15.184312079687155</v>
      </c>
      <c r="K12" s="29">
        <v>25.941307653224072</v>
      </c>
      <c r="L12" s="33">
        <v>995.06666666666672</v>
      </c>
      <c r="M12" s="34">
        <v>58.533333333333339</v>
      </c>
      <c r="N12" s="35">
        <v>58.53</v>
      </c>
      <c r="O12" s="36">
        <v>995.01</v>
      </c>
      <c r="P12" s="21"/>
      <c r="Q12" s="19"/>
    </row>
    <row r="13" spans="1:17" ht="25.5" x14ac:dyDescent="0.3">
      <c r="A13" s="26">
        <v>7</v>
      </c>
      <c r="B13" s="27" t="s">
        <v>68</v>
      </c>
      <c r="C13" s="27" t="s">
        <v>63</v>
      </c>
      <c r="D13" s="28" t="s">
        <v>61</v>
      </c>
      <c r="E13" s="31">
        <v>16</v>
      </c>
      <c r="F13" s="32">
        <v>61.75</v>
      </c>
      <c r="G13" s="32">
        <v>105.75</v>
      </c>
      <c r="H13" s="32">
        <v>105.75</v>
      </c>
      <c r="I13" s="30">
        <v>91.083333333333329</v>
      </c>
      <c r="J13" s="29">
        <v>25.40341184434353</v>
      </c>
      <c r="K13" s="29">
        <v>27.890296626909645</v>
      </c>
      <c r="L13" s="33">
        <v>1457.3333333333333</v>
      </c>
      <c r="M13" s="34">
        <v>91.083333333333329</v>
      </c>
      <c r="N13" s="35">
        <v>91.08</v>
      </c>
      <c r="O13" s="36">
        <v>1457.28</v>
      </c>
      <c r="P13" s="21"/>
      <c r="Q13" s="19"/>
    </row>
    <row r="14" spans="1:17" ht="25.5" x14ac:dyDescent="0.3">
      <c r="A14" s="26">
        <v>8</v>
      </c>
      <c r="B14" s="27" t="s">
        <v>69</v>
      </c>
      <c r="C14" s="27" t="s">
        <v>63</v>
      </c>
      <c r="D14" s="28" t="s">
        <v>61</v>
      </c>
      <c r="E14" s="31">
        <v>13</v>
      </c>
      <c r="F14" s="32">
        <v>98.14</v>
      </c>
      <c r="G14" s="32">
        <v>133</v>
      </c>
      <c r="H14" s="32">
        <v>133</v>
      </c>
      <c r="I14" s="30">
        <v>121.38</v>
      </c>
      <c r="J14" s="29">
        <v>20.126430383950353</v>
      </c>
      <c r="K14" s="29">
        <v>16.581339910982333</v>
      </c>
      <c r="L14" s="33">
        <v>1577.9399999999998</v>
      </c>
      <c r="M14" s="34">
        <v>121.37999999999998</v>
      </c>
      <c r="N14" s="35">
        <v>121.38</v>
      </c>
      <c r="O14" s="36">
        <v>1577.94</v>
      </c>
      <c r="P14" s="21"/>
      <c r="Q14" s="19"/>
    </row>
    <row r="15" spans="1:17" ht="25.5" x14ac:dyDescent="0.3">
      <c r="A15" s="26">
        <v>9</v>
      </c>
      <c r="B15" s="27" t="s">
        <v>70</v>
      </c>
      <c r="C15" s="27" t="s">
        <v>63</v>
      </c>
      <c r="D15" s="28" t="s">
        <v>61</v>
      </c>
      <c r="E15" s="31">
        <v>15</v>
      </c>
      <c r="F15" s="32">
        <v>282.91000000000003</v>
      </c>
      <c r="G15" s="32">
        <v>258.23</v>
      </c>
      <c r="H15" s="32">
        <v>258.23</v>
      </c>
      <c r="I15" s="30">
        <v>266.45666666666671</v>
      </c>
      <c r="J15" s="29">
        <v>14.249004643599967</v>
      </c>
      <c r="K15" s="29">
        <v>5.3475879668738999</v>
      </c>
      <c r="L15" s="33">
        <v>3996.8500000000004</v>
      </c>
      <c r="M15" s="34">
        <v>266.45666666666671</v>
      </c>
      <c r="N15" s="35">
        <v>266.45999999999998</v>
      </c>
      <c r="O15" s="36">
        <v>3996.8999999999996</v>
      </c>
      <c r="P15" s="20"/>
    </row>
    <row r="16" spans="1:17" ht="25.5" x14ac:dyDescent="0.3">
      <c r="A16" s="26">
        <v>10</v>
      </c>
      <c r="B16" s="27" t="s">
        <v>71</v>
      </c>
      <c r="C16" s="27" t="s">
        <v>63</v>
      </c>
      <c r="D16" s="28" t="s">
        <v>61</v>
      </c>
      <c r="E16" s="31">
        <v>11</v>
      </c>
      <c r="F16" s="32">
        <v>245.31</v>
      </c>
      <c r="G16" s="32">
        <v>315</v>
      </c>
      <c r="H16" s="32">
        <v>315</v>
      </c>
      <c r="I16" s="30">
        <v>291.77</v>
      </c>
      <c r="J16" s="29">
        <v>40.235540259825015</v>
      </c>
      <c r="K16" s="29">
        <v>13.79015671927375</v>
      </c>
      <c r="L16" s="33">
        <v>3209.47</v>
      </c>
      <c r="M16" s="34">
        <v>291.77</v>
      </c>
      <c r="N16" s="35">
        <v>291.77</v>
      </c>
      <c r="O16" s="36">
        <v>3209.47</v>
      </c>
      <c r="P16" s="20"/>
    </row>
    <row r="17" spans="1:15" ht="25.5" x14ac:dyDescent="0.25">
      <c r="A17" s="26">
        <v>11</v>
      </c>
      <c r="B17" s="27" t="s">
        <v>54</v>
      </c>
      <c r="C17" s="27" t="s">
        <v>58</v>
      </c>
      <c r="D17" s="28" t="s">
        <v>64</v>
      </c>
      <c r="E17" s="31">
        <v>29</v>
      </c>
      <c r="F17" s="32">
        <v>210.06</v>
      </c>
      <c r="G17" s="32">
        <v>185.32</v>
      </c>
      <c r="H17" s="32">
        <v>178.68</v>
      </c>
      <c r="I17" s="30">
        <v>191.35333333333332</v>
      </c>
      <c r="J17" s="29">
        <v>16.537138003092714</v>
      </c>
      <c r="K17" s="29">
        <v>8.6422001200707488</v>
      </c>
      <c r="L17" s="33">
        <v>5549.246666666666</v>
      </c>
      <c r="M17" s="34">
        <v>191.3533333333333</v>
      </c>
      <c r="N17" s="35">
        <v>191.35</v>
      </c>
      <c r="O17" s="36">
        <v>5549.15</v>
      </c>
    </row>
    <row r="18" spans="1:15" ht="38.25" x14ac:dyDescent="0.25">
      <c r="A18" s="26">
        <v>12</v>
      </c>
      <c r="B18" s="27" t="s">
        <v>55</v>
      </c>
      <c r="C18" s="27" t="s">
        <v>59</v>
      </c>
      <c r="D18" s="28" t="s">
        <v>64</v>
      </c>
      <c r="E18" s="31">
        <v>4</v>
      </c>
      <c r="F18" s="32">
        <v>90.19</v>
      </c>
      <c r="G18" s="32">
        <v>81.650000000000006</v>
      </c>
      <c r="H18" s="32">
        <v>77.010000000000005</v>
      </c>
      <c r="I18" s="30">
        <v>82.95</v>
      </c>
      <c r="J18" s="29">
        <v>6.6854767967587732</v>
      </c>
      <c r="K18" s="29">
        <v>8.0596465301492142</v>
      </c>
      <c r="L18" s="33">
        <v>331.8</v>
      </c>
      <c r="M18" s="34">
        <v>82.95</v>
      </c>
      <c r="N18" s="35">
        <v>82.95</v>
      </c>
      <c r="O18" s="36">
        <v>331.8</v>
      </c>
    </row>
    <row r="19" spans="1:15" ht="38.25" x14ac:dyDescent="0.25">
      <c r="A19" s="26">
        <v>13</v>
      </c>
      <c r="B19" s="27" t="s">
        <v>56</v>
      </c>
      <c r="C19" s="27" t="s">
        <v>59</v>
      </c>
      <c r="D19" s="28" t="s">
        <v>64</v>
      </c>
      <c r="E19" s="31">
        <v>10</v>
      </c>
      <c r="F19" s="32">
        <v>78.150000000000006</v>
      </c>
      <c r="G19" s="32">
        <v>64.680000000000007</v>
      </c>
      <c r="H19" s="32">
        <v>49.44</v>
      </c>
      <c r="I19" s="30">
        <v>64.09</v>
      </c>
      <c r="J19" s="29">
        <v>14.364090642988861</v>
      </c>
      <c r="K19" s="29">
        <v>22.412374228411391</v>
      </c>
      <c r="L19" s="33">
        <v>640.90000000000009</v>
      </c>
      <c r="M19" s="34">
        <v>64.09</v>
      </c>
      <c r="N19" s="35">
        <v>64.09</v>
      </c>
      <c r="O19" s="36">
        <v>640.90000000000009</v>
      </c>
    </row>
    <row r="20" spans="1:15" x14ac:dyDescent="0.25">
      <c r="A20" s="65"/>
      <c r="B20" s="65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7">
        <f>SUM(O7:O19)</f>
        <v>41487.990000000005</v>
      </c>
    </row>
    <row r="22" spans="1:15" ht="15.75" x14ac:dyDescent="0.25">
      <c r="B22" s="37" t="s">
        <v>50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</sheetData>
  <mergeCells count="12">
    <mergeCell ref="B22:O22"/>
    <mergeCell ref="C5:C6"/>
    <mergeCell ref="L2:O2"/>
    <mergeCell ref="A4:O4"/>
    <mergeCell ref="A5:A6"/>
    <mergeCell ref="B5:B6"/>
    <mergeCell ref="D5:D6"/>
    <mergeCell ref="E5:E6"/>
    <mergeCell ref="F5:H5"/>
    <mergeCell ref="I5:K5"/>
    <mergeCell ref="L5:O5"/>
    <mergeCell ref="A3:O3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4B19-4F64-411A-A06F-C70D351B2AC9}">
  <sheetPr>
    <pageSetUpPr fitToPage="1"/>
  </sheetPr>
  <dimension ref="A1:L68"/>
  <sheetViews>
    <sheetView topLeftCell="A6" zoomScale="110" zoomScaleNormal="110" workbookViewId="0">
      <selection sqref="A1:L19"/>
    </sheetView>
  </sheetViews>
  <sheetFormatPr defaultRowHeight="15" x14ac:dyDescent="0.25"/>
  <cols>
    <col min="1" max="1" width="6.85546875" style="10" bestFit="1" customWidth="1"/>
    <col min="2" max="2" width="19.140625" style="8" customWidth="1"/>
    <col min="3" max="3" width="13.42578125" style="10" customWidth="1"/>
    <col min="4" max="4" width="12.28515625" style="10" customWidth="1"/>
    <col min="5" max="5" width="20.5703125" style="10" customWidth="1"/>
    <col min="6" max="6" width="11.28515625" style="10" customWidth="1"/>
    <col min="7" max="7" width="12" style="10" customWidth="1"/>
    <col min="8" max="8" width="11.140625" style="10" customWidth="1"/>
    <col min="9" max="9" width="12.5703125" style="10" customWidth="1"/>
    <col min="10" max="10" width="9.85546875" style="10" customWidth="1"/>
    <col min="11" max="11" width="12.85546875" style="10" customWidth="1"/>
    <col min="12" max="12" width="14.28515625" style="10" customWidth="1"/>
  </cols>
  <sheetData>
    <row r="1" spans="1:12" ht="15.75" x14ac:dyDescent="0.25">
      <c r="A1" s="6"/>
      <c r="B1" s="55" t="s">
        <v>0</v>
      </c>
      <c r="C1" s="55"/>
      <c r="D1" s="55"/>
      <c r="E1" s="6"/>
      <c r="F1" s="6"/>
      <c r="G1" s="6"/>
      <c r="H1" s="6"/>
      <c r="I1" s="6"/>
      <c r="J1" s="6"/>
      <c r="K1" s="6"/>
      <c r="L1" s="6"/>
    </row>
    <row r="2" spans="1:12" ht="15.75" x14ac:dyDescent="0.25">
      <c r="A2" s="53" t="s">
        <v>38</v>
      </c>
      <c r="B2" s="60" t="s">
        <v>1</v>
      </c>
      <c r="C2" s="62" t="s">
        <v>2</v>
      </c>
      <c r="D2" s="62" t="s">
        <v>3</v>
      </c>
      <c r="E2" s="64" t="s">
        <v>4</v>
      </c>
      <c r="F2" s="56" t="s">
        <v>5</v>
      </c>
      <c r="G2" s="57"/>
      <c r="H2" s="56" t="s">
        <v>6</v>
      </c>
      <c r="I2" s="57"/>
      <c r="J2" s="56" t="s">
        <v>7</v>
      </c>
      <c r="K2" s="57"/>
      <c r="L2" s="58" t="s">
        <v>8</v>
      </c>
    </row>
    <row r="3" spans="1:12" ht="15.75" x14ac:dyDescent="0.25">
      <c r="A3" s="54"/>
      <c r="B3" s="61"/>
      <c r="C3" s="59"/>
      <c r="D3" s="63"/>
      <c r="E3" s="64"/>
      <c r="F3" s="9" t="s">
        <v>9</v>
      </c>
      <c r="G3" s="9" t="s">
        <v>10</v>
      </c>
      <c r="H3" s="9" t="s">
        <v>9</v>
      </c>
      <c r="I3" s="9" t="s">
        <v>10</v>
      </c>
      <c r="J3" s="9" t="s">
        <v>9</v>
      </c>
      <c r="K3" s="9" t="s">
        <v>10</v>
      </c>
      <c r="L3" s="59"/>
    </row>
    <row r="4" spans="1:12" ht="31.5" x14ac:dyDescent="0.25">
      <c r="A4" s="9">
        <v>1</v>
      </c>
      <c r="B4" s="1" t="s">
        <v>11</v>
      </c>
      <c r="C4" s="11" t="s">
        <v>12</v>
      </c>
      <c r="D4" s="2">
        <f>F4+H4+J4</f>
        <v>286</v>
      </c>
      <c r="E4" s="4">
        <v>38.369999999999997</v>
      </c>
      <c r="F4" s="9">
        <v>10</v>
      </c>
      <c r="G4" s="3">
        <f t="shared" ref="G4:G18" si="0">E4*F4</f>
        <v>383.7</v>
      </c>
      <c r="H4" s="9">
        <v>269</v>
      </c>
      <c r="I4" s="3">
        <f t="shared" ref="I4:I13" si="1">H4*E4</f>
        <v>10321.529999999999</v>
      </c>
      <c r="J4" s="9">
        <v>7</v>
      </c>
      <c r="K4" s="4">
        <f>J4*E4</f>
        <v>268.58999999999997</v>
      </c>
      <c r="L4" s="3">
        <f>K4+I4+G4</f>
        <v>10973.82</v>
      </c>
    </row>
    <row r="5" spans="1:12" ht="31.5" x14ac:dyDescent="0.25">
      <c r="A5" s="9">
        <v>2</v>
      </c>
      <c r="B5" s="1" t="s">
        <v>13</v>
      </c>
      <c r="C5" s="11" t="s">
        <v>12</v>
      </c>
      <c r="D5" s="2">
        <f t="shared" ref="D5:D18" si="2">F5+H5+J5</f>
        <v>19</v>
      </c>
      <c r="E5" s="4">
        <v>15.32</v>
      </c>
      <c r="F5" s="9"/>
      <c r="G5" s="3">
        <f t="shared" si="0"/>
        <v>0</v>
      </c>
      <c r="H5" s="9">
        <v>19</v>
      </c>
      <c r="I5" s="3">
        <f t="shared" si="1"/>
        <v>291.08</v>
      </c>
      <c r="J5" s="9"/>
      <c r="K5" s="4">
        <f t="shared" ref="K5:K18" si="3">J5*E5</f>
        <v>0</v>
      </c>
      <c r="L5" s="3">
        <f t="shared" ref="L5:L13" si="4">K5+I5+G5</f>
        <v>291.08</v>
      </c>
    </row>
    <row r="6" spans="1:12" ht="31.5" x14ac:dyDescent="0.25">
      <c r="A6" s="9">
        <v>3</v>
      </c>
      <c r="B6" s="1" t="s">
        <v>14</v>
      </c>
      <c r="C6" s="11" t="s">
        <v>12</v>
      </c>
      <c r="D6" s="2">
        <f t="shared" si="2"/>
        <v>34</v>
      </c>
      <c r="E6" s="4">
        <v>15.29</v>
      </c>
      <c r="F6" s="9"/>
      <c r="G6" s="3">
        <f t="shared" si="0"/>
        <v>0</v>
      </c>
      <c r="H6" s="9">
        <v>34</v>
      </c>
      <c r="I6" s="3">
        <f t="shared" si="1"/>
        <v>519.86</v>
      </c>
      <c r="J6" s="9"/>
      <c r="K6" s="4">
        <f t="shared" si="3"/>
        <v>0</v>
      </c>
      <c r="L6" s="3">
        <f t="shared" si="4"/>
        <v>519.86</v>
      </c>
    </row>
    <row r="7" spans="1:12" ht="31.5" x14ac:dyDescent="0.25">
      <c r="A7" s="9">
        <v>4</v>
      </c>
      <c r="B7" s="5" t="s">
        <v>15</v>
      </c>
      <c r="C7" s="11" t="s">
        <v>12</v>
      </c>
      <c r="D7" s="2">
        <f t="shared" si="2"/>
        <v>37</v>
      </c>
      <c r="E7" s="4">
        <v>39.14</v>
      </c>
      <c r="F7" s="9">
        <v>5</v>
      </c>
      <c r="G7" s="3">
        <f t="shared" si="0"/>
        <v>195.7</v>
      </c>
      <c r="H7" s="9">
        <v>32</v>
      </c>
      <c r="I7" s="3">
        <f t="shared" si="1"/>
        <v>1252.48</v>
      </c>
      <c r="J7" s="9"/>
      <c r="K7" s="4">
        <f t="shared" si="3"/>
        <v>0</v>
      </c>
      <c r="L7" s="3">
        <f t="shared" si="4"/>
        <v>1448.18</v>
      </c>
    </row>
    <row r="8" spans="1:12" ht="31.5" x14ac:dyDescent="0.25">
      <c r="A8" s="9">
        <v>5</v>
      </c>
      <c r="B8" s="1" t="s">
        <v>16</v>
      </c>
      <c r="C8" s="11" t="s">
        <v>12</v>
      </c>
      <c r="D8" s="2">
        <f t="shared" si="2"/>
        <v>15</v>
      </c>
      <c r="E8" s="4">
        <v>11.48</v>
      </c>
      <c r="F8" s="9"/>
      <c r="G8" s="3">
        <f t="shared" si="0"/>
        <v>0</v>
      </c>
      <c r="H8" s="9">
        <v>15</v>
      </c>
      <c r="I8" s="3">
        <f t="shared" si="1"/>
        <v>172.20000000000002</v>
      </c>
      <c r="J8" s="9"/>
      <c r="K8" s="4">
        <f t="shared" si="3"/>
        <v>0</v>
      </c>
      <c r="L8" s="3">
        <f t="shared" si="4"/>
        <v>172.20000000000002</v>
      </c>
    </row>
    <row r="9" spans="1:12" ht="31.5" x14ac:dyDescent="0.25">
      <c r="A9" s="9">
        <v>6</v>
      </c>
      <c r="B9" s="1" t="s">
        <v>17</v>
      </c>
      <c r="C9" s="11" t="s">
        <v>12</v>
      </c>
      <c r="D9" s="2">
        <f t="shared" si="2"/>
        <v>20</v>
      </c>
      <c r="E9" s="4">
        <v>16.23</v>
      </c>
      <c r="F9" s="9"/>
      <c r="G9" s="3">
        <f t="shared" si="0"/>
        <v>0</v>
      </c>
      <c r="H9" s="9">
        <v>20</v>
      </c>
      <c r="I9" s="3">
        <f t="shared" si="1"/>
        <v>324.60000000000002</v>
      </c>
      <c r="J9" s="9"/>
      <c r="K9" s="4">
        <f t="shared" si="3"/>
        <v>0</v>
      </c>
      <c r="L9" s="3">
        <f t="shared" si="4"/>
        <v>324.60000000000002</v>
      </c>
    </row>
    <row r="10" spans="1:12" ht="15.75" x14ac:dyDescent="0.25">
      <c r="A10" s="9">
        <v>7</v>
      </c>
      <c r="B10" s="1" t="s">
        <v>18</v>
      </c>
      <c r="C10" s="11" t="s">
        <v>12</v>
      </c>
      <c r="D10" s="2">
        <f t="shared" si="2"/>
        <v>250</v>
      </c>
      <c r="E10" s="4">
        <v>15.45</v>
      </c>
      <c r="F10" s="9"/>
      <c r="G10" s="3">
        <f t="shared" si="0"/>
        <v>0</v>
      </c>
      <c r="H10" s="9">
        <v>250</v>
      </c>
      <c r="I10" s="3">
        <f t="shared" si="1"/>
        <v>3862.5</v>
      </c>
      <c r="J10" s="9"/>
      <c r="K10" s="4">
        <f t="shared" si="3"/>
        <v>0</v>
      </c>
      <c r="L10" s="3">
        <f t="shared" si="4"/>
        <v>3862.5</v>
      </c>
    </row>
    <row r="11" spans="1:12" ht="63" x14ac:dyDescent="0.25">
      <c r="A11" s="9">
        <v>8</v>
      </c>
      <c r="B11" s="1" t="s">
        <v>19</v>
      </c>
      <c r="C11" s="11" t="s">
        <v>12</v>
      </c>
      <c r="D11" s="2">
        <f t="shared" si="2"/>
        <v>50</v>
      </c>
      <c r="E11" s="4">
        <v>11.26</v>
      </c>
      <c r="F11" s="9"/>
      <c r="G11" s="3">
        <f t="shared" si="0"/>
        <v>0</v>
      </c>
      <c r="H11" s="9">
        <v>50</v>
      </c>
      <c r="I11" s="3">
        <f t="shared" si="1"/>
        <v>563</v>
      </c>
      <c r="J11" s="9"/>
      <c r="K11" s="4">
        <f t="shared" si="3"/>
        <v>0</v>
      </c>
      <c r="L11" s="3">
        <f t="shared" si="4"/>
        <v>563</v>
      </c>
    </row>
    <row r="12" spans="1:12" ht="31.5" x14ac:dyDescent="0.25">
      <c r="A12" s="9">
        <v>9</v>
      </c>
      <c r="B12" s="1" t="s">
        <v>20</v>
      </c>
      <c r="C12" s="11" t="s">
        <v>12</v>
      </c>
      <c r="D12" s="2">
        <f t="shared" si="2"/>
        <v>156</v>
      </c>
      <c r="E12" s="4">
        <v>6.19</v>
      </c>
      <c r="F12" s="9"/>
      <c r="G12" s="3">
        <f t="shared" si="0"/>
        <v>0</v>
      </c>
      <c r="H12" s="9">
        <v>156</v>
      </c>
      <c r="I12" s="3">
        <f t="shared" si="1"/>
        <v>965.6400000000001</v>
      </c>
      <c r="J12" s="9"/>
      <c r="K12" s="4">
        <f t="shared" si="3"/>
        <v>0</v>
      </c>
      <c r="L12" s="3">
        <f t="shared" si="4"/>
        <v>965.6400000000001</v>
      </c>
    </row>
    <row r="13" spans="1:12" ht="47.25" x14ac:dyDescent="0.25">
      <c r="A13" s="9">
        <v>10</v>
      </c>
      <c r="B13" s="1" t="s">
        <v>21</v>
      </c>
      <c r="C13" s="11" t="s">
        <v>12</v>
      </c>
      <c r="D13" s="2">
        <f t="shared" si="2"/>
        <v>108</v>
      </c>
      <c r="E13" s="4">
        <v>23.1</v>
      </c>
      <c r="F13" s="9">
        <v>6</v>
      </c>
      <c r="G13" s="3">
        <f t="shared" si="0"/>
        <v>138.60000000000002</v>
      </c>
      <c r="H13" s="9">
        <v>102</v>
      </c>
      <c r="I13" s="3">
        <f t="shared" si="1"/>
        <v>2356.2000000000003</v>
      </c>
      <c r="J13" s="9"/>
      <c r="K13" s="4">
        <f t="shared" si="3"/>
        <v>0</v>
      </c>
      <c r="L13" s="3">
        <f t="shared" si="4"/>
        <v>2494.8000000000002</v>
      </c>
    </row>
    <row r="14" spans="1:12" ht="15.75" x14ac:dyDescent="0.25">
      <c r="A14" s="9">
        <v>11</v>
      </c>
      <c r="B14" s="1" t="s">
        <v>22</v>
      </c>
      <c r="C14" s="11" t="s">
        <v>12</v>
      </c>
      <c r="D14" s="2">
        <f t="shared" si="2"/>
        <v>24</v>
      </c>
      <c r="E14" s="4">
        <v>31.240000000000002</v>
      </c>
      <c r="F14" s="9"/>
      <c r="G14" s="3">
        <f>E14*F14</f>
        <v>0</v>
      </c>
      <c r="H14" s="9">
        <v>24</v>
      </c>
      <c r="I14" s="3">
        <f>H14*E14</f>
        <v>749.76</v>
      </c>
      <c r="J14" s="9"/>
      <c r="K14" s="4">
        <f t="shared" si="3"/>
        <v>0</v>
      </c>
      <c r="L14" s="3">
        <f>K14+I14+G14</f>
        <v>749.76</v>
      </c>
    </row>
    <row r="15" spans="1:12" ht="47.25" x14ac:dyDescent="0.25">
      <c r="A15" s="9">
        <v>12</v>
      </c>
      <c r="B15" s="1" t="s">
        <v>23</v>
      </c>
      <c r="C15" s="11" t="s">
        <v>12</v>
      </c>
      <c r="D15" s="2">
        <f>F15+H15+J15</f>
        <v>24</v>
      </c>
      <c r="E15" s="4">
        <v>26.83</v>
      </c>
      <c r="F15" s="9">
        <v>1</v>
      </c>
      <c r="G15" s="3">
        <f>E15*F15</f>
        <v>26.83</v>
      </c>
      <c r="H15" s="9">
        <v>23</v>
      </c>
      <c r="I15" s="3">
        <f t="shared" ref="I15:I18" si="5">H15*E15</f>
        <v>617.08999999999992</v>
      </c>
      <c r="J15" s="9"/>
      <c r="K15" s="4">
        <f t="shared" si="3"/>
        <v>0</v>
      </c>
      <c r="L15" s="3">
        <f t="shared" ref="L15:L18" si="6">K15+I15+G15</f>
        <v>643.91999999999996</v>
      </c>
    </row>
    <row r="16" spans="1:12" ht="15.75" x14ac:dyDescent="0.25">
      <c r="A16" s="9">
        <v>13</v>
      </c>
      <c r="B16" s="1" t="s">
        <v>41</v>
      </c>
      <c r="C16" s="11" t="s">
        <v>12</v>
      </c>
      <c r="D16" s="2">
        <f t="shared" si="2"/>
        <v>23</v>
      </c>
      <c r="E16" s="4">
        <v>65.84</v>
      </c>
      <c r="F16" s="9"/>
      <c r="G16" s="3">
        <f>E16*F16</f>
        <v>0</v>
      </c>
      <c r="H16" s="9">
        <v>23</v>
      </c>
      <c r="I16" s="3">
        <f>H16*E16</f>
        <v>1514.3200000000002</v>
      </c>
      <c r="J16" s="9"/>
      <c r="K16" s="4">
        <f t="shared" si="3"/>
        <v>0</v>
      </c>
      <c r="L16" s="3">
        <f t="shared" si="6"/>
        <v>1514.3200000000002</v>
      </c>
    </row>
    <row r="17" spans="1:12" ht="31.5" x14ac:dyDescent="0.25">
      <c r="A17" s="9">
        <v>14</v>
      </c>
      <c r="B17" s="1" t="s">
        <v>42</v>
      </c>
      <c r="C17" s="11" t="s">
        <v>12</v>
      </c>
      <c r="D17" s="2">
        <f t="shared" si="2"/>
        <v>13</v>
      </c>
      <c r="E17" s="4">
        <v>43.17</v>
      </c>
      <c r="F17" s="9"/>
      <c r="G17" s="3">
        <f t="shared" si="0"/>
        <v>0</v>
      </c>
      <c r="H17" s="9">
        <v>13</v>
      </c>
      <c r="I17" s="3">
        <f t="shared" si="5"/>
        <v>561.21</v>
      </c>
      <c r="J17" s="9"/>
      <c r="K17" s="4">
        <f t="shared" si="3"/>
        <v>0</v>
      </c>
      <c r="L17" s="3">
        <f t="shared" si="6"/>
        <v>561.21</v>
      </c>
    </row>
    <row r="18" spans="1:12" ht="47.25" x14ac:dyDescent="0.25">
      <c r="A18" s="9">
        <v>15</v>
      </c>
      <c r="B18" s="23" t="s">
        <v>43</v>
      </c>
      <c r="C18" s="11" t="s">
        <v>45</v>
      </c>
      <c r="D18" s="2">
        <f t="shared" si="2"/>
        <v>2</v>
      </c>
      <c r="E18" s="4">
        <v>69.55</v>
      </c>
      <c r="F18" s="9"/>
      <c r="G18" s="3">
        <f t="shared" si="0"/>
        <v>0</v>
      </c>
      <c r="H18" s="9">
        <v>2</v>
      </c>
      <c r="I18" s="3">
        <f t="shared" si="5"/>
        <v>139.1</v>
      </c>
      <c r="J18" s="9"/>
      <c r="K18" s="4">
        <f t="shared" si="3"/>
        <v>0</v>
      </c>
      <c r="L18" s="3">
        <f t="shared" si="6"/>
        <v>139.1</v>
      </c>
    </row>
    <row r="19" spans="1:12" ht="15.75" x14ac:dyDescent="0.25">
      <c r="A19" s="6"/>
      <c r="B19" s="7"/>
      <c r="C19" s="6"/>
      <c r="D19" s="6"/>
      <c r="E19" s="6"/>
      <c r="F19" s="6"/>
      <c r="G19" s="12">
        <f>SUM(G4:G18)</f>
        <v>744.83</v>
      </c>
      <c r="H19" s="6"/>
      <c r="I19" s="12">
        <f>SUM(I4:I18)</f>
        <v>24210.569999999996</v>
      </c>
      <c r="J19" s="6"/>
      <c r="K19" s="13">
        <f>SUM(K4:K18)</f>
        <v>268.58999999999997</v>
      </c>
      <c r="L19" s="22">
        <f>K19+I19+G19</f>
        <v>25223.989999999998</v>
      </c>
    </row>
    <row r="20" spans="1:12" ht="15.75" x14ac:dyDescent="0.25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5.75" x14ac:dyDescent="0.25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.75" x14ac:dyDescent="0.25">
      <c r="A22" s="6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.75" x14ac:dyDescent="0.25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.75" x14ac:dyDescent="0.25">
      <c r="A24" s="6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5.75" x14ac:dyDescent="0.25">
      <c r="A25" s="6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x14ac:dyDescent="0.25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5.75" x14ac:dyDescent="0.25">
      <c r="A27" s="6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5.75" x14ac:dyDescent="0.25">
      <c r="A28" s="6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 x14ac:dyDescent="0.25">
      <c r="A29" s="6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x14ac:dyDescent="0.25">
      <c r="A30" s="6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 x14ac:dyDescent="0.25">
      <c r="A31" s="6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 x14ac:dyDescent="0.25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 x14ac:dyDescent="0.25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x14ac:dyDescent="0.25">
      <c r="A34" s="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 x14ac:dyDescent="0.25">
      <c r="A35" s="6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 x14ac:dyDescent="0.25">
      <c r="A36" s="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 x14ac:dyDescent="0.25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x14ac:dyDescent="0.25">
      <c r="A39" s="6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x14ac:dyDescent="0.25">
      <c r="A40" s="6"/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 x14ac:dyDescent="0.25">
      <c r="A41" s="6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 x14ac:dyDescent="0.25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x14ac:dyDescent="0.25">
      <c r="A43" s="6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 x14ac:dyDescent="0.25">
      <c r="A44" s="6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 x14ac:dyDescent="0.25">
      <c r="A45" s="6"/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x14ac:dyDescent="0.25">
      <c r="A46" s="6"/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 x14ac:dyDescent="0.25">
      <c r="A47" s="6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 x14ac:dyDescent="0.25">
      <c r="A48" s="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 x14ac:dyDescent="0.25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 x14ac:dyDescent="0.25">
      <c r="A50" s="6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 x14ac:dyDescent="0.25">
      <c r="A51" s="6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 x14ac:dyDescent="0.25">
      <c r="A52" s="6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 x14ac:dyDescent="0.25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x14ac:dyDescent="0.25">
      <c r="A54" s="6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 x14ac:dyDescent="0.25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x14ac:dyDescent="0.25">
      <c r="A56" s="6"/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x14ac:dyDescent="0.25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x14ac:dyDescent="0.25">
      <c r="A58" s="6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x14ac:dyDescent="0.25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 x14ac:dyDescent="0.25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x14ac:dyDescent="0.25">
      <c r="A61" s="6"/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x14ac:dyDescent="0.25">
      <c r="A62" s="6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x14ac:dyDescent="0.25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 x14ac:dyDescent="0.25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x14ac:dyDescent="0.25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x14ac:dyDescent="0.25">
      <c r="A66" s="6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x14ac:dyDescent="0.25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x14ac:dyDescent="0.25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</row>
  </sheetData>
  <mergeCells count="10">
    <mergeCell ref="A2:A3"/>
    <mergeCell ref="B1:D1"/>
    <mergeCell ref="H2:I2"/>
    <mergeCell ref="J2:K2"/>
    <mergeCell ref="L2:L3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цена по отделам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2025-04-03T07:52:36Z</dcterms:modified>
</cp:coreProperties>
</file>